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139" documentId="13_ncr:1_{66735896-594D-42EA-ADA3-FFF1BA9E4EB0}" xr6:coauthVersionLast="47" xr6:coauthVersionMax="47" xr10:uidLastSave="{600E6C16-A60B-47B1-ADCE-AE0F3772489B}"/>
  <bookViews>
    <workbookView xWindow="-120" yWindow="-120" windowWidth="29040" windowHeight="1572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11" r:id="rId15"/>
    <pivotCache cacheId="14" r:id="rId16"/>
    <pivotCache cacheId="17" r:id="rId17"/>
    <pivotCache cacheId="20" r:id="rId18"/>
    <pivotCache cacheId="23" r:id="rId19"/>
    <pivotCache cacheId="26" r:id="rId20"/>
    <pivotCache cacheId="29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4" l="1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C2" i="15"/>
  <c r="A2" i="18" l="1"/>
  <c r="C5" i="18" l="1"/>
  <c r="C6" i="18"/>
  <c r="C7" i="18"/>
  <c r="C8" i="18"/>
  <c r="C9" i="18"/>
  <c r="C10" i="18"/>
  <c r="C11" i="18"/>
  <c r="A11" i="18"/>
  <c r="A10" i="18"/>
  <c r="A9" i="18"/>
  <c r="A8" i="18"/>
  <c r="A7" i="18"/>
  <c r="A6" i="18"/>
  <c r="A5" i="18"/>
  <c r="C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O742" i="14"/>
  <c r="P742" i="14"/>
  <c r="R742" i="14"/>
  <c r="S742" i="14"/>
  <c r="A743" i="14"/>
  <c r="B743" i="14"/>
  <c r="C743" i="14"/>
  <c r="D743" i="14"/>
  <c r="F743" i="14"/>
  <c r="H743" i="14"/>
  <c r="I743" i="14"/>
  <c r="J743" i="14"/>
  <c r="K743" i="14"/>
  <c r="L743" i="14"/>
  <c r="M743" i="14"/>
  <c r="O743" i="14"/>
  <c r="P743" i="14"/>
  <c r="R743" i="14"/>
  <c r="S743" i="14"/>
  <c r="A744" i="14"/>
  <c r="B744" i="14"/>
  <c r="C744" i="14"/>
  <c r="D744" i="14"/>
  <c r="F744" i="14"/>
  <c r="H744" i="14"/>
  <c r="I744" i="14"/>
  <c r="J744" i="14"/>
  <c r="K744" i="14"/>
  <c r="L744" i="14"/>
  <c r="M744" i="14"/>
  <c r="O744" i="14"/>
  <c r="P744" i="14"/>
  <c r="R744" i="14"/>
  <c r="S744" i="14"/>
  <c r="A745" i="14"/>
  <c r="B745" i="14"/>
  <c r="C745" i="14"/>
  <c r="D745" i="14"/>
  <c r="F745" i="14"/>
  <c r="H745" i="14"/>
  <c r="I745" i="14"/>
  <c r="J745" i="14"/>
  <c r="K745" i="14"/>
  <c r="L745" i="14"/>
  <c r="M745" i="14"/>
  <c r="O745" i="14"/>
  <c r="P745" i="14"/>
  <c r="R745" i="14"/>
  <c r="S745" i="14"/>
  <c r="A746" i="14"/>
  <c r="B746" i="14"/>
  <c r="C746" i="14"/>
  <c r="D746" i="14"/>
  <c r="F746" i="14"/>
  <c r="H746" i="14"/>
  <c r="I746" i="14"/>
  <c r="J746" i="14"/>
  <c r="K746" i="14"/>
  <c r="L746" i="14"/>
  <c r="M746" i="14"/>
  <c r="O746" i="14"/>
  <c r="P746" i="14"/>
  <c r="R746" i="14"/>
  <c r="S746" i="14"/>
  <c r="A747" i="14"/>
  <c r="B747" i="14"/>
  <c r="C747" i="14"/>
  <c r="D747" i="14"/>
  <c r="F747" i="14"/>
  <c r="H747" i="14"/>
  <c r="I747" i="14"/>
  <c r="J747" i="14"/>
  <c r="K747" i="14"/>
  <c r="L747" i="14"/>
  <c r="M747" i="14"/>
  <c r="O747" i="14"/>
  <c r="P747" i="14"/>
  <c r="R747" i="14"/>
  <c r="S747" i="14"/>
  <c r="A748" i="14"/>
  <c r="B748" i="14"/>
  <c r="C748" i="14"/>
  <c r="D748" i="14"/>
  <c r="F748" i="14"/>
  <c r="H748" i="14"/>
  <c r="I748" i="14"/>
  <c r="J748" i="14"/>
  <c r="K748" i="14"/>
  <c r="L748" i="14"/>
  <c r="M748" i="14"/>
  <c r="O748" i="14"/>
  <c r="P748" i="14"/>
  <c r="R748" i="14"/>
  <c r="S748" i="14"/>
  <c r="A749" i="14"/>
  <c r="B749" i="14"/>
  <c r="C749" i="14"/>
  <c r="D749" i="14"/>
  <c r="F749" i="14"/>
  <c r="H749" i="14"/>
  <c r="I749" i="14"/>
  <c r="J749" i="14"/>
  <c r="K749" i="14"/>
  <c r="L749" i="14"/>
  <c r="M749" i="14"/>
  <c r="O749" i="14"/>
  <c r="P749" i="14"/>
  <c r="R749" i="14"/>
  <c r="S749" i="14"/>
  <c r="A750" i="14"/>
  <c r="B750" i="14"/>
  <c r="C750" i="14"/>
  <c r="D750" i="14"/>
  <c r="F750" i="14"/>
  <c r="H750" i="14"/>
  <c r="I750" i="14"/>
  <c r="J750" i="14"/>
  <c r="K750" i="14"/>
  <c r="L750" i="14"/>
  <c r="M750" i="14"/>
  <c r="O750" i="14"/>
  <c r="P750" i="14"/>
  <c r="R750" i="14"/>
  <c r="S750" i="14"/>
  <c r="A751" i="14"/>
  <c r="B751" i="14"/>
  <c r="C751" i="14"/>
  <c r="D751" i="14"/>
  <c r="F751" i="14"/>
  <c r="H751" i="14"/>
  <c r="I751" i="14"/>
  <c r="J751" i="14"/>
  <c r="K751" i="14"/>
  <c r="L751" i="14"/>
  <c r="M751" i="14"/>
  <c r="O751" i="14"/>
  <c r="P751" i="14"/>
  <c r="R751" i="14"/>
  <c r="S751" i="14"/>
  <c r="A752" i="14"/>
  <c r="B752" i="14"/>
  <c r="C752" i="14"/>
  <c r="D752" i="14"/>
  <c r="F752" i="14"/>
  <c r="H752" i="14"/>
  <c r="I752" i="14"/>
  <c r="J752" i="14"/>
  <c r="K752" i="14"/>
  <c r="L752" i="14"/>
  <c r="M752" i="14"/>
  <c r="O752" i="14"/>
  <c r="P752" i="14"/>
  <c r="R752" i="14"/>
  <c r="S752" i="14"/>
  <c r="A753" i="14"/>
  <c r="B753" i="14"/>
  <c r="C753" i="14"/>
  <c r="D753" i="14"/>
  <c r="F753" i="14"/>
  <c r="H753" i="14"/>
  <c r="I753" i="14"/>
  <c r="J753" i="14"/>
  <c r="K753" i="14"/>
  <c r="L753" i="14"/>
  <c r="M753" i="14"/>
  <c r="O753" i="14"/>
  <c r="P753" i="14"/>
  <c r="R753" i="14"/>
  <c r="S753" i="14"/>
  <c r="A754" i="14"/>
  <c r="B754" i="14"/>
  <c r="C754" i="14"/>
  <c r="D754" i="14"/>
  <c r="F754" i="14"/>
  <c r="H754" i="14"/>
  <c r="I754" i="14"/>
  <c r="J754" i="14"/>
  <c r="K754" i="14"/>
  <c r="L754" i="14"/>
  <c r="M754" i="14"/>
  <c r="O754" i="14"/>
  <c r="P754" i="14"/>
  <c r="R754" i="14"/>
  <c r="S754" i="14"/>
  <c r="A755" i="14"/>
  <c r="B755" i="14"/>
  <c r="C755" i="14"/>
  <c r="D755" i="14"/>
  <c r="F755" i="14"/>
  <c r="H755" i="14"/>
  <c r="I755" i="14"/>
  <c r="J755" i="14"/>
  <c r="K755" i="14"/>
  <c r="L755" i="14"/>
  <c r="M755" i="14"/>
  <c r="O755" i="14"/>
  <c r="P755" i="14"/>
  <c r="R755" i="14"/>
  <c r="S755" i="14"/>
  <c r="A756" i="14"/>
  <c r="B756" i="14"/>
  <c r="C756" i="14"/>
  <c r="D756" i="14"/>
  <c r="F756" i="14"/>
  <c r="H756" i="14"/>
  <c r="I756" i="14"/>
  <c r="J756" i="14"/>
  <c r="K756" i="14"/>
  <c r="L756" i="14"/>
  <c r="M756" i="14"/>
  <c r="O756" i="14"/>
  <c r="P756" i="14"/>
  <c r="R756" i="14"/>
  <c r="S756" i="14"/>
  <c r="A757" i="14"/>
  <c r="B757" i="14"/>
  <c r="C757" i="14"/>
  <c r="D757" i="14"/>
  <c r="F757" i="14"/>
  <c r="H757" i="14"/>
  <c r="I757" i="14"/>
  <c r="J757" i="14"/>
  <c r="K757" i="14"/>
  <c r="L757" i="14"/>
  <c r="M757" i="14"/>
  <c r="O757" i="14"/>
  <c r="P757" i="14"/>
  <c r="R757" i="14"/>
  <c r="S757" i="14"/>
  <c r="A758" i="14"/>
  <c r="B758" i="14"/>
  <c r="C758" i="14"/>
  <c r="D758" i="14"/>
  <c r="F758" i="14"/>
  <c r="H758" i="14"/>
  <c r="I758" i="14"/>
  <c r="J758" i="14"/>
  <c r="K758" i="14"/>
  <c r="L758" i="14"/>
  <c r="M758" i="14"/>
  <c r="O758" i="14"/>
  <c r="P758" i="14"/>
  <c r="R758" i="14"/>
  <c r="S758" i="14"/>
  <c r="A759" i="14"/>
  <c r="B759" i="14"/>
  <c r="C759" i="14"/>
  <c r="D759" i="14"/>
  <c r="F759" i="14"/>
  <c r="H759" i="14"/>
  <c r="I759" i="14"/>
  <c r="J759" i="14"/>
  <c r="K759" i="14"/>
  <c r="L759" i="14"/>
  <c r="M759" i="14"/>
  <c r="O759" i="14"/>
  <c r="P759" i="14"/>
  <c r="R759" i="14"/>
  <c r="S759" i="14"/>
  <c r="A760" i="14"/>
  <c r="B760" i="14"/>
  <c r="C760" i="14"/>
  <c r="D760" i="14"/>
  <c r="F760" i="14"/>
  <c r="H760" i="14"/>
  <c r="I760" i="14"/>
  <c r="J760" i="14"/>
  <c r="K760" i="14"/>
  <c r="L760" i="14"/>
  <c r="M760" i="14"/>
  <c r="O760" i="14"/>
  <c r="P760" i="14"/>
  <c r="R760" i="14"/>
  <c r="S760" i="14"/>
  <c r="A761" i="14"/>
  <c r="B761" i="14"/>
  <c r="C761" i="14"/>
  <c r="D761" i="14"/>
  <c r="F761" i="14"/>
  <c r="H761" i="14"/>
  <c r="I761" i="14"/>
  <c r="J761" i="14"/>
  <c r="K761" i="14"/>
  <c r="L761" i="14"/>
  <c r="M761" i="14"/>
  <c r="O761" i="14"/>
  <c r="P761" i="14"/>
  <c r="R761" i="14"/>
  <c r="S761" i="14"/>
  <c r="A762" i="14"/>
  <c r="B762" i="14"/>
  <c r="C762" i="14"/>
  <c r="D762" i="14"/>
  <c r="F762" i="14"/>
  <c r="H762" i="14"/>
  <c r="I762" i="14"/>
  <c r="J762" i="14"/>
  <c r="K762" i="14"/>
  <c r="L762" i="14"/>
  <c r="M762" i="14"/>
  <c r="O762" i="14"/>
  <c r="P762" i="14"/>
  <c r="R762" i="14"/>
  <c r="S762" i="14"/>
  <c r="A763" i="14"/>
  <c r="B763" i="14"/>
  <c r="C763" i="14"/>
  <c r="D763" i="14"/>
  <c r="F763" i="14"/>
  <c r="H763" i="14"/>
  <c r="I763" i="14"/>
  <c r="J763" i="14"/>
  <c r="K763" i="14"/>
  <c r="L763" i="14"/>
  <c r="M763" i="14"/>
  <c r="O763" i="14"/>
  <c r="P763" i="14"/>
  <c r="R763" i="14"/>
  <c r="S763" i="14"/>
  <c r="A764" i="14"/>
  <c r="B764" i="14"/>
  <c r="C764" i="14"/>
  <c r="D764" i="14"/>
  <c r="F764" i="14"/>
  <c r="H764" i="14"/>
  <c r="I764" i="14"/>
  <c r="J764" i="14"/>
  <c r="K764" i="14"/>
  <c r="L764" i="14"/>
  <c r="M764" i="14"/>
  <c r="O764" i="14"/>
  <c r="P764" i="14"/>
  <c r="R764" i="14"/>
  <c r="S764" i="14"/>
  <c r="A765" i="14"/>
  <c r="B765" i="14"/>
  <c r="C765" i="14"/>
  <c r="D765" i="14"/>
  <c r="F765" i="14"/>
  <c r="H765" i="14"/>
  <c r="I765" i="14"/>
  <c r="J765" i="14"/>
  <c r="K765" i="14"/>
  <c r="L765" i="14"/>
  <c r="M765" i="14"/>
  <c r="O765" i="14"/>
  <c r="P765" i="14"/>
  <c r="R765" i="14"/>
  <c r="S765" i="14"/>
  <c r="A766" i="14"/>
  <c r="B766" i="14"/>
  <c r="C766" i="14"/>
  <c r="D766" i="14"/>
  <c r="F766" i="14"/>
  <c r="H766" i="14"/>
  <c r="I766" i="14"/>
  <c r="J766" i="14"/>
  <c r="K766" i="14"/>
  <c r="L766" i="14"/>
  <c r="M766" i="14"/>
  <c r="O766" i="14"/>
  <c r="P766" i="14"/>
  <c r="R766" i="14"/>
  <c r="S766" i="14"/>
  <c r="A767" i="14"/>
  <c r="B767" i="14"/>
  <c r="C767" i="14"/>
  <c r="D767" i="14"/>
  <c r="F767" i="14"/>
  <c r="H767" i="14"/>
  <c r="I767" i="14"/>
  <c r="J767" i="14"/>
  <c r="K767" i="14"/>
  <c r="L767" i="14"/>
  <c r="M767" i="14"/>
  <c r="O767" i="14"/>
  <c r="P767" i="14"/>
  <c r="R767" i="14"/>
  <c r="S767" i="14"/>
  <c r="A768" i="14"/>
  <c r="B768" i="14"/>
  <c r="C768" i="14"/>
  <c r="D768" i="14"/>
  <c r="F768" i="14"/>
  <c r="H768" i="14"/>
  <c r="I768" i="14"/>
  <c r="J768" i="14"/>
  <c r="K768" i="14"/>
  <c r="L768" i="14"/>
  <c r="M768" i="14"/>
  <c r="O768" i="14"/>
  <c r="P768" i="14"/>
  <c r="R768" i="14"/>
  <c r="S768" i="14"/>
  <c r="A769" i="14"/>
  <c r="B769" i="14"/>
  <c r="C769" i="14"/>
  <c r="D769" i="14"/>
  <c r="F769" i="14"/>
  <c r="H769" i="14"/>
  <c r="I769" i="14"/>
  <c r="J769" i="14"/>
  <c r="K769" i="14"/>
  <c r="L769" i="14"/>
  <c r="M769" i="14"/>
  <c r="O769" i="14"/>
  <c r="P769" i="14"/>
  <c r="R769" i="14"/>
  <c r="S769" i="14"/>
  <c r="A770" i="14"/>
  <c r="B770" i="14"/>
  <c r="C770" i="14"/>
  <c r="D770" i="14"/>
  <c r="F770" i="14"/>
  <c r="H770" i="14"/>
  <c r="I770" i="14"/>
  <c r="J770" i="14"/>
  <c r="K770" i="14"/>
  <c r="L770" i="14"/>
  <c r="M770" i="14"/>
  <c r="O770" i="14"/>
  <c r="P770" i="14"/>
  <c r="R770" i="14"/>
  <c r="S770" i="14"/>
  <c r="A771" i="14"/>
  <c r="B771" i="14"/>
  <c r="C771" i="14"/>
  <c r="D771" i="14"/>
  <c r="F771" i="14"/>
  <c r="H771" i="14"/>
  <c r="I771" i="14"/>
  <c r="J771" i="14"/>
  <c r="K771" i="14"/>
  <c r="L771" i="14"/>
  <c r="M771" i="14"/>
  <c r="O771" i="14"/>
  <c r="P771" i="14"/>
  <c r="R771" i="14"/>
  <c r="S771" i="14"/>
  <c r="A772" i="14"/>
  <c r="B772" i="14"/>
  <c r="C772" i="14"/>
  <c r="D772" i="14"/>
  <c r="F772" i="14"/>
  <c r="H772" i="14"/>
  <c r="I772" i="14"/>
  <c r="J772" i="14"/>
  <c r="K772" i="14"/>
  <c r="L772" i="14"/>
  <c r="M772" i="14"/>
  <c r="O772" i="14"/>
  <c r="P772" i="14"/>
  <c r="R772" i="14"/>
  <c r="S772" i="14"/>
  <c r="A773" i="14"/>
  <c r="B773" i="14"/>
  <c r="C773" i="14"/>
  <c r="D773" i="14"/>
  <c r="F773" i="14"/>
  <c r="H773" i="14"/>
  <c r="I773" i="14"/>
  <c r="J773" i="14"/>
  <c r="K773" i="14"/>
  <c r="L773" i="14"/>
  <c r="M773" i="14"/>
  <c r="O773" i="14"/>
  <c r="P773" i="14"/>
  <c r="R773" i="14"/>
  <c r="S773" i="14"/>
  <c r="A774" i="14"/>
  <c r="B774" i="14"/>
  <c r="C774" i="14"/>
  <c r="D774" i="14"/>
  <c r="F774" i="14"/>
  <c r="H774" i="14"/>
  <c r="I774" i="14"/>
  <c r="J774" i="14"/>
  <c r="K774" i="14"/>
  <c r="L774" i="14"/>
  <c r="M774" i="14"/>
  <c r="O774" i="14"/>
  <c r="P774" i="14"/>
  <c r="R774" i="14"/>
  <c r="S774" i="14"/>
  <c r="A775" i="14"/>
  <c r="B775" i="14"/>
  <c r="C775" i="14"/>
  <c r="D775" i="14"/>
  <c r="F775" i="14"/>
  <c r="H775" i="14"/>
  <c r="I775" i="14"/>
  <c r="J775" i="14"/>
  <c r="K775" i="14"/>
  <c r="L775" i="14"/>
  <c r="M775" i="14"/>
  <c r="O775" i="14"/>
  <c r="P775" i="14"/>
  <c r="R775" i="14"/>
  <c r="S775" i="14"/>
  <c r="A776" i="14"/>
  <c r="B776" i="14"/>
  <c r="C776" i="14"/>
  <c r="D776" i="14"/>
  <c r="F776" i="14"/>
  <c r="H776" i="14"/>
  <c r="I776" i="14"/>
  <c r="J776" i="14"/>
  <c r="K776" i="14"/>
  <c r="L776" i="14"/>
  <c r="M776" i="14"/>
  <c r="O776" i="14"/>
  <c r="P776" i="14"/>
  <c r="R776" i="14"/>
  <c r="S776" i="14"/>
  <c r="A777" i="14"/>
  <c r="B777" i="14"/>
  <c r="C777" i="14"/>
  <c r="D777" i="14"/>
  <c r="F777" i="14"/>
  <c r="H777" i="14"/>
  <c r="I777" i="14"/>
  <c r="J777" i="14"/>
  <c r="K777" i="14"/>
  <c r="L777" i="14"/>
  <c r="M777" i="14"/>
  <c r="O777" i="14"/>
  <c r="P777" i="14"/>
  <c r="R777" i="14"/>
  <c r="S777" i="14"/>
  <c r="A778" i="14"/>
  <c r="B778" i="14"/>
  <c r="C778" i="14"/>
  <c r="D778" i="14"/>
  <c r="F778" i="14"/>
  <c r="H778" i="14"/>
  <c r="I778" i="14"/>
  <c r="J778" i="14"/>
  <c r="K778" i="14"/>
  <c r="L778" i="14"/>
  <c r="M778" i="14"/>
  <c r="O778" i="14"/>
  <c r="P778" i="14"/>
  <c r="R778" i="14"/>
  <c r="S778" i="14"/>
  <c r="A779" i="14"/>
  <c r="B779" i="14"/>
  <c r="C779" i="14"/>
  <c r="D779" i="14"/>
  <c r="F779" i="14"/>
  <c r="H779" i="14"/>
  <c r="I779" i="14"/>
  <c r="J779" i="14"/>
  <c r="K779" i="14"/>
  <c r="L779" i="14"/>
  <c r="M779" i="14"/>
  <c r="O779" i="14"/>
  <c r="P779" i="14"/>
  <c r="R779" i="14"/>
  <c r="S779" i="14"/>
  <c r="A780" i="14"/>
  <c r="B780" i="14"/>
  <c r="C780" i="14"/>
  <c r="D780" i="14"/>
  <c r="F780" i="14"/>
  <c r="H780" i="14"/>
  <c r="I780" i="14"/>
  <c r="J780" i="14"/>
  <c r="K780" i="14"/>
  <c r="L780" i="14"/>
  <c r="M780" i="14"/>
  <c r="O780" i="14"/>
  <c r="P780" i="14"/>
  <c r="R780" i="14"/>
  <c r="S780" i="14"/>
  <c r="A781" i="14"/>
  <c r="B781" i="14"/>
  <c r="C781" i="14"/>
  <c r="D781" i="14"/>
  <c r="F781" i="14"/>
  <c r="H781" i="14"/>
  <c r="I781" i="14"/>
  <c r="J781" i="14"/>
  <c r="K781" i="14"/>
  <c r="L781" i="14"/>
  <c r="M781" i="14"/>
  <c r="O781" i="14"/>
  <c r="P781" i="14"/>
  <c r="R781" i="14"/>
  <c r="S781" i="14"/>
  <c r="A782" i="14"/>
  <c r="B782" i="14"/>
  <c r="C782" i="14"/>
  <c r="D782" i="14"/>
  <c r="F782" i="14"/>
  <c r="H782" i="14"/>
  <c r="I782" i="14"/>
  <c r="J782" i="14"/>
  <c r="K782" i="14"/>
  <c r="L782" i="14"/>
  <c r="M782" i="14"/>
  <c r="O782" i="14"/>
  <c r="P782" i="14"/>
  <c r="R782" i="14"/>
  <c r="S782" i="14"/>
  <c r="A783" i="14"/>
  <c r="B783" i="14"/>
  <c r="C783" i="14"/>
  <c r="D783" i="14"/>
  <c r="F783" i="14"/>
  <c r="H783" i="14"/>
  <c r="I783" i="14"/>
  <c r="J783" i="14"/>
  <c r="K783" i="14"/>
  <c r="L783" i="14"/>
  <c r="M783" i="14"/>
  <c r="O783" i="14"/>
  <c r="P783" i="14"/>
  <c r="R783" i="14"/>
  <c r="S783" i="14"/>
  <c r="A784" i="14"/>
  <c r="B784" i="14"/>
  <c r="C784" i="14"/>
  <c r="D784" i="14"/>
  <c r="F784" i="14"/>
  <c r="H784" i="14"/>
  <c r="I784" i="14"/>
  <c r="J784" i="14"/>
  <c r="K784" i="14"/>
  <c r="L784" i="14"/>
  <c r="M784" i="14"/>
  <c r="O784" i="14"/>
  <c r="P784" i="14"/>
  <c r="R784" i="14"/>
  <c r="S784" i="14"/>
  <c r="A785" i="14"/>
  <c r="B785" i="14"/>
  <c r="C785" i="14"/>
  <c r="D785" i="14"/>
  <c r="F785" i="14"/>
  <c r="H785" i="14"/>
  <c r="I785" i="14"/>
  <c r="J785" i="14"/>
  <c r="K785" i="14"/>
  <c r="L785" i="14"/>
  <c r="M785" i="14"/>
  <c r="O785" i="14"/>
  <c r="P785" i="14"/>
  <c r="R785" i="14"/>
  <c r="S785" i="14"/>
  <c r="A786" i="14"/>
  <c r="B786" i="14"/>
  <c r="C786" i="14"/>
  <c r="D786" i="14"/>
  <c r="F786" i="14"/>
  <c r="H786" i="14"/>
  <c r="I786" i="14"/>
  <c r="J786" i="14"/>
  <c r="K786" i="14"/>
  <c r="L786" i="14"/>
  <c r="M786" i="14"/>
  <c r="O786" i="14"/>
  <c r="P786" i="14"/>
  <c r="R786" i="14"/>
  <c r="S786" i="14"/>
  <c r="A787" i="14"/>
  <c r="B787" i="14"/>
  <c r="C787" i="14"/>
  <c r="D787" i="14"/>
  <c r="F787" i="14"/>
  <c r="H787" i="14"/>
  <c r="I787" i="14"/>
  <c r="J787" i="14"/>
  <c r="K787" i="14"/>
  <c r="L787" i="14"/>
  <c r="M787" i="14"/>
  <c r="O787" i="14"/>
  <c r="P787" i="14"/>
  <c r="R787" i="14"/>
  <c r="S787" i="14"/>
  <c r="A788" i="14"/>
  <c r="B788" i="14"/>
  <c r="C788" i="14"/>
  <c r="D788" i="14"/>
  <c r="F788" i="14"/>
  <c r="H788" i="14"/>
  <c r="I788" i="14"/>
  <c r="J788" i="14"/>
  <c r="K788" i="14"/>
  <c r="L788" i="14"/>
  <c r="M788" i="14"/>
  <c r="O788" i="14"/>
  <c r="P788" i="14"/>
  <c r="R788" i="14"/>
  <c r="S788" i="14"/>
  <c r="A789" i="14"/>
  <c r="B789" i="14"/>
  <c r="C789" i="14"/>
  <c r="D789" i="14"/>
  <c r="F789" i="14"/>
  <c r="H789" i="14"/>
  <c r="I789" i="14"/>
  <c r="J789" i="14"/>
  <c r="K789" i="14"/>
  <c r="L789" i="14"/>
  <c r="M789" i="14"/>
  <c r="O789" i="14"/>
  <c r="P789" i="14"/>
  <c r="R789" i="14"/>
  <c r="S789" i="14"/>
  <c r="A790" i="14"/>
  <c r="B790" i="14"/>
  <c r="C790" i="14"/>
  <c r="D790" i="14"/>
  <c r="F790" i="14"/>
  <c r="H790" i="14"/>
  <c r="I790" i="14"/>
  <c r="J790" i="14"/>
  <c r="K790" i="14"/>
  <c r="L790" i="14"/>
  <c r="M790" i="14"/>
  <c r="O790" i="14"/>
  <c r="P790" i="14"/>
  <c r="R790" i="14"/>
  <c r="S790" i="14"/>
  <c r="A791" i="14"/>
  <c r="B791" i="14"/>
  <c r="C791" i="14"/>
  <c r="D791" i="14"/>
  <c r="F791" i="14"/>
  <c r="H791" i="14"/>
  <c r="I791" i="14"/>
  <c r="J791" i="14"/>
  <c r="K791" i="14"/>
  <c r="L791" i="14"/>
  <c r="M791" i="14"/>
  <c r="O791" i="14"/>
  <c r="P791" i="14"/>
  <c r="R791" i="14"/>
  <c r="S791" i="14"/>
  <c r="A792" i="14"/>
  <c r="B792" i="14"/>
  <c r="C792" i="14"/>
  <c r="D792" i="14"/>
  <c r="F792" i="14"/>
  <c r="H792" i="14"/>
  <c r="I792" i="14"/>
  <c r="J792" i="14"/>
  <c r="K792" i="14"/>
  <c r="L792" i="14"/>
  <c r="M792" i="14"/>
  <c r="O792" i="14"/>
  <c r="P792" i="14"/>
  <c r="R792" i="14"/>
  <c r="S792" i="14"/>
  <c r="A793" i="14"/>
  <c r="B793" i="14"/>
  <c r="C793" i="14"/>
  <c r="D793" i="14"/>
  <c r="F793" i="14"/>
  <c r="H793" i="14"/>
  <c r="I793" i="14"/>
  <c r="J793" i="14"/>
  <c r="K793" i="14"/>
  <c r="L793" i="14"/>
  <c r="M793" i="14"/>
  <c r="O793" i="14"/>
  <c r="P793" i="14"/>
  <c r="R793" i="14"/>
  <c r="S793" i="14"/>
  <c r="A794" i="14"/>
  <c r="B794" i="14"/>
  <c r="C794" i="14"/>
  <c r="D794" i="14"/>
  <c r="F794" i="14"/>
  <c r="H794" i="14"/>
  <c r="I794" i="14"/>
  <c r="J794" i="14"/>
  <c r="K794" i="14"/>
  <c r="L794" i="14"/>
  <c r="M794" i="14"/>
  <c r="O794" i="14"/>
  <c r="P794" i="14"/>
  <c r="R794" i="14"/>
  <c r="S794" i="14"/>
  <c r="A795" i="14"/>
  <c r="B795" i="14"/>
  <c r="C795" i="14"/>
  <c r="D795" i="14"/>
  <c r="F795" i="14"/>
  <c r="H795" i="14"/>
  <c r="I795" i="14"/>
  <c r="J795" i="14"/>
  <c r="K795" i="14"/>
  <c r="L795" i="14"/>
  <c r="M795" i="14"/>
  <c r="O795" i="14"/>
  <c r="P795" i="14"/>
  <c r="R795" i="14"/>
  <c r="S795" i="14"/>
  <c r="A796" i="14"/>
  <c r="B796" i="14"/>
  <c r="C796" i="14"/>
  <c r="D796" i="14"/>
  <c r="F796" i="14"/>
  <c r="H796" i="14"/>
  <c r="I796" i="14"/>
  <c r="J796" i="14"/>
  <c r="K796" i="14"/>
  <c r="L796" i="14"/>
  <c r="M796" i="14"/>
  <c r="O796" i="14"/>
  <c r="P796" i="14"/>
  <c r="R796" i="14"/>
  <c r="S796" i="14"/>
  <c r="A797" i="14"/>
  <c r="B797" i="14"/>
  <c r="C797" i="14"/>
  <c r="D797" i="14"/>
  <c r="F797" i="14"/>
  <c r="H797" i="14"/>
  <c r="I797" i="14"/>
  <c r="J797" i="14"/>
  <c r="K797" i="14"/>
  <c r="L797" i="14"/>
  <c r="M797" i="14"/>
  <c r="O797" i="14"/>
  <c r="P797" i="14"/>
  <c r="R797" i="14"/>
  <c r="S797" i="14"/>
  <c r="A798" i="14"/>
  <c r="B798" i="14"/>
  <c r="C798" i="14"/>
  <c r="D798" i="14"/>
  <c r="F798" i="14"/>
  <c r="H798" i="14"/>
  <c r="I798" i="14"/>
  <c r="J798" i="14"/>
  <c r="K798" i="14"/>
  <c r="L798" i="14"/>
  <c r="M798" i="14"/>
  <c r="O798" i="14"/>
  <c r="P798" i="14"/>
  <c r="R798" i="14"/>
  <c r="S798" i="14"/>
  <c r="A799" i="14"/>
  <c r="B799" i="14"/>
  <c r="C799" i="14"/>
  <c r="D799" i="14"/>
  <c r="F799" i="14"/>
  <c r="H799" i="14"/>
  <c r="I799" i="14"/>
  <c r="J799" i="14"/>
  <c r="K799" i="14"/>
  <c r="L799" i="14"/>
  <c r="M799" i="14"/>
  <c r="O799" i="14"/>
  <c r="P799" i="14"/>
  <c r="R799" i="14"/>
  <c r="S799" i="14"/>
  <c r="A800" i="14"/>
  <c r="B800" i="14"/>
  <c r="C800" i="14"/>
  <c r="D800" i="14"/>
  <c r="F800" i="14"/>
  <c r="H800" i="14"/>
  <c r="I800" i="14"/>
  <c r="J800" i="14"/>
  <c r="K800" i="14"/>
  <c r="L800" i="14"/>
  <c r="M800" i="14"/>
  <c r="O800" i="14"/>
  <c r="P800" i="14"/>
  <c r="R800" i="14"/>
  <c r="S800" i="14"/>
  <c r="A801" i="14"/>
  <c r="B801" i="14"/>
  <c r="C801" i="14"/>
  <c r="D801" i="14"/>
  <c r="F801" i="14"/>
  <c r="H801" i="14"/>
  <c r="I801" i="14"/>
  <c r="J801" i="14"/>
  <c r="K801" i="14"/>
  <c r="L801" i="14"/>
  <c r="M801" i="14"/>
  <c r="O801" i="14"/>
  <c r="P801" i="14"/>
  <c r="R801" i="14"/>
  <c r="S801" i="14"/>
  <c r="A802" i="14"/>
  <c r="B802" i="14"/>
  <c r="C802" i="14"/>
  <c r="D802" i="14"/>
  <c r="F802" i="14"/>
  <c r="H802" i="14"/>
  <c r="I802" i="14"/>
  <c r="J802" i="14"/>
  <c r="K802" i="14"/>
  <c r="L802" i="14"/>
  <c r="M802" i="14"/>
  <c r="O802" i="14"/>
  <c r="P802" i="14"/>
  <c r="R802" i="14"/>
  <c r="S802" i="14"/>
  <c r="A803" i="14"/>
  <c r="B803" i="14"/>
  <c r="C803" i="14"/>
  <c r="D803" i="14"/>
  <c r="F803" i="14"/>
  <c r="H803" i="14"/>
  <c r="I803" i="14"/>
  <c r="J803" i="14"/>
  <c r="K803" i="14"/>
  <c r="L803" i="14"/>
  <c r="M803" i="14"/>
  <c r="O803" i="14"/>
  <c r="P803" i="14"/>
  <c r="R803" i="14"/>
  <c r="S803" i="14"/>
  <c r="A804" i="14"/>
  <c r="B804" i="14"/>
  <c r="C804" i="14"/>
  <c r="D804" i="14"/>
  <c r="F804" i="14"/>
  <c r="H804" i="14"/>
  <c r="I804" i="14"/>
  <c r="J804" i="14"/>
  <c r="K804" i="14"/>
  <c r="L804" i="14"/>
  <c r="M804" i="14"/>
  <c r="O804" i="14"/>
  <c r="P804" i="14"/>
  <c r="R804" i="14"/>
  <c r="S804" i="14"/>
  <c r="A805" i="14"/>
  <c r="B805" i="14"/>
  <c r="C805" i="14"/>
  <c r="D805" i="14"/>
  <c r="F805" i="14"/>
  <c r="H805" i="14"/>
  <c r="I805" i="14"/>
  <c r="J805" i="14"/>
  <c r="K805" i="14"/>
  <c r="L805" i="14"/>
  <c r="M805" i="14"/>
  <c r="O805" i="14"/>
  <c r="P805" i="14"/>
  <c r="R805" i="14"/>
  <c r="S805" i="14"/>
  <c r="A806" i="14"/>
  <c r="B806" i="14"/>
  <c r="C806" i="14"/>
  <c r="D806" i="14"/>
  <c r="F806" i="14"/>
  <c r="H806" i="14"/>
  <c r="I806" i="14"/>
  <c r="J806" i="14"/>
  <c r="K806" i="14"/>
  <c r="L806" i="14"/>
  <c r="M806" i="14"/>
  <c r="O806" i="14"/>
  <c r="P806" i="14"/>
  <c r="R806" i="14"/>
  <c r="S806" i="14"/>
  <c r="A807" i="14"/>
  <c r="B807" i="14"/>
  <c r="C807" i="14"/>
  <c r="D807" i="14"/>
  <c r="F807" i="14"/>
  <c r="H807" i="14"/>
  <c r="I807" i="14"/>
  <c r="J807" i="14"/>
  <c r="K807" i="14"/>
  <c r="L807" i="14"/>
  <c r="M807" i="14"/>
  <c r="O807" i="14"/>
  <c r="P807" i="14"/>
  <c r="R807" i="14"/>
  <c r="S807" i="14"/>
  <c r="A808" i="14"/>
  <c r="B808" i="14"/>
  <c r="C808" i="14"/>
  <c r="D808" i="14"/>
  <c r="F808" i="14"/>
  <c r="H808" i="14"/>
  <c r="I808" i="14"/>
  <c r="J808" i="14"/>
  <c r="K808" i="14"/>
  <c r="L808" i="14"/>
  <c r="M808" i="14"/>
  <c r="O808" i="14"/>
  <c r="P808" i="14"/>
  <c r="R808" i="14"/>
  <c r="S808" i="14"/>
  <c r="A809" i="14"/>
  <c r="B809" i="14"/>
  <c r="C809" i="14"/>
  <c r="D809" i="14"/>
  <c r="F809" i="14"/>
  <c r="H809" i="14"/>
  <c r="I809" i="14"/>
  <c r="J809" i="14"/>
  <c r="K809" i="14"/>
  <c r="L809" i="14"/>
  <c r="M809" i="14"/>
  <c r="O809" i="14"/>
  <c r="P809" i="14"/>
  <c r="R809" i="14"/>
  <c r="S809" i="14"/>
  <c r="A810" i="14"/>
  <c r="B810" i="14"/>
  <c r="C810" i="14"/>
  <c r="D810" i="14"/>
  <c r="F810" i="14"/>
  <c r="H810" i="14"/>
  <c r="I810" i="14"/>
  <c r="J810" i="14"/>
  <c r="K810" i="14"/>
  <c r="L810" i="14"/>
  <c r="M810" i="14"/>
  <c r="O810" i="14"/>
  <c r="P810" i="14"/>
  <c r="R810" i="14"/>
  <c r="S810" i="14"/>
  <c r="A811" i="14"/>
  <c r="B811" i="14"/>
  <c r="C811" i="14"/>
  <c r="D811" i="14"/>
  <c r="F811" i="14"/>
  <c r="H811" i="14"/>
  <c r="I811" i="14"/>
  <c r="J811" i="14"/>
  <c r="K811" i="14"/>
  <c r="L811" i="14"/>
  <c r="M811" i="14"/>
  <c r="O811" i="14"/>
  <c r="P811" i="14"/>
  <c r="R811" i="14"/>
  <c r="S811" i="14"/>
  <c r="A812" i="14"/>
  <c r="B812" i="14"/>
  <c r="C812" i="14"/>
  <c r="D812" i="14"/>
  <c r="F812" i="14"/>
  <c r="H812" i="14"/>
  <c r="I812" i="14"/>
  <c r="J812" i="14"/>
  <c r="K812" i="14"/>
  <c r="L812" i="14"/>
  <c r="M812" i="14"/>
  <c r="O812" i="14"/>
  <c r="P812" i="14"/>
  <c r="R812" i="14"/>
  <c r="S812" i="14"/>
  <c r="A813" i="14"/>
  <c r="B813" i="14"/>
  <c r="C813" i="14"/>
  <c r="D813" i="14"/>
  <c r="F813" i="14"/>
  <c r="H813" i="14"/>
  <c r="I813" i="14"/>
  <c r="J813" i="14"/>
  <c r="K813" i="14"/>
  <c r="L813" i="14"/>
  <c r="M813" i="14"/>
  <c r="O813" i="14"/>
  <c r="P813" i="14"/>
  <c r="R813" i="14"/>
  <c r="S813" i="14"/>
  <c r="A814" i="14"/>
  <c r="B814" i="14"/>
  <c r="C814" i="14"/>
  <c r="D814" i="14"/>
  <c r="F814" i="14"/>
  <c r="H814" i="14"/>
  <c r="I814" i="14"/>
  <c r="J814" i="14"/>
  <c r="K814" i="14"/>
  <c r="L814" i="14"/>
  <c r="M814" i="14"/>
  <c r="O814" i="14"/>
  <c r="P814" i="14"/>
  <c r="R814" i="14"/>
  <c r="S814" i="14"/>
  <c r="A815" i="14"/>
  <c r="B815" i="14"/>
  <c r="C815" i="14"/>
  <c r="D815" i="14"/>
  <c r="F815" i="14"/>
  <c r="H815" i="14"/>
  <c r="I815" i="14"/>
  <c r="J815" i="14"/>
  <c r="K815" i="14"/>
  <c r="L815" i="14"/>
  <c r="M815" i="14"/>
  <c r="O815" i="14"/>
  <c r="P815" i="14"/>
  <c r="R815" i="14"/>
  <c r="S815" i="14"/>
  <c r="A816" i="14"/>
  <c r="B816" i="14"/>
  <c r="C816" i="14"/>
  <c r="D816" i="14"/>
  <c r="F816" i="14"/>
  <c r="H816" i="14"/>
  <c r="I816" i="14"/>
  <c r="J816" i="14"/>
  <c r="K816" i="14"/>
  <c r="L816" i="14"/>
  <c r="M816" i="14"/>
  <c r="O816" i="14"/>
  <c r="P816" i="14"/>
  <c r="R816" i="14"/>
  <c r="S816" i="14"/>
  <c r="A817" i="14"/>
  <c r="B817" i="14"/>
  <c r="C817" i="14"/>
  <c r="D817" i="14"/>
  <c r="F817" i="14"/>
  <c r="H817" i="14"/>
  <c r="I817" i="14"/>
  <c r="J817" i="14"/>
  <c r="K817" i="14"/>
  <c r="L817" i="14"/>
  <c r="M817" i="14"/>
  <c r="O817" i="14"/>
  <c r="P817" i="14"/>
  <c r="R817" i="14"/>
  <c r="S817" i="14"/>
  <c r="A818" i="14"/>
  <c r="B818" i="14"/>
  <c r="C818" i="14"/>
  <c r="D818" i="14"/>
  <c r="F818" i="14"/>
  <c r="H818" i="14"/>
  <c r="I818" i="14"/>
  <c r="J818" i="14"/>
  <c r="K818" i="14"/>
  <c r="L818" i="14"/>
  <c r="M818" i="14"/>
  <c r="O818" i="14"/>
  <c r="P818" i="14"/>
  <c r="R818" i="14"/>
  <c r="S818" i="14"/>
  <c r="A819" i="14"/>
  <c r="B819" i="14"/>
  <c r="C819" i="14"/>
  <c r="D819" i="14"/>
  <c r="F819" i="14"/>
  <c r="H819" i="14"/>
  <c r="I819" i="14"/>
  <c r="J819" i="14"/>
  <c r="K819" i="14"/>
  <c r="L819" i="14"/>
  <c r="M819" i="14"/>
  <c r="O819" i="14"/>
  <c r="P819" i="14"/>
  <c r="R819" i="14"/>
  <c r="S819" i="14"/>
  <c r="A820" i="14"/>
  <c r="B820" i="14"/>
  <c r="C820" i="14"/>
  <c r="D820" i="14"/>
  <c r="F820" i="14"/>
  <c r="H820" i="14"/>
  <c r="I820" i="14"/>
  <c r="J820" i="14"/>
  <c r="K820" i="14"/>
  <c r="L820" i="14"/>
  <c r="M820" i="14"/>
  <c r="O820" i="14"/>
  <c r="P820" i="14"/>
  <c r="R820" i="14"/>
  <c r="S820" i="14"/>
  <c r="A821" i="14"/>
  <c r="B821" i="14"/>
  <c r="C821" i="14"/>
  <c r="D821" i="14"/>
  <c r="F821" i="14"/>
  <c r="H821" i="14"/>
  <c r="I821" i="14"/>
  <c r="J821" i="14"/>
  <c r="K821" i="14"/>
  <c r="L821" i="14"/>
  <c r="M821" i="14"/>
  <c r="O821" i="14"/>
  <c r="P821" i="14"/>
  <c r="R821" i="14"/>
  <c r="S821" i="14"/>
  <c r="A822" i="14"/>
  <c r="B822" i="14"/>
  <c r="C822" i="14"/>
  <c r="D822" i="14"/>
  <c r="F822" i="14"/>
  <c r="H822" i="14"/>
  <c r="I822" i="14"/>
  <c r="J822" i="14"/>
  <c r="K822" i="14"/>
  <c r="L822" i="14"/>
  <c r="M822" i="14"/>
  <c r="O822" i="14"/>
  <c r="P822" i="14"/>
  <c r="R822" i="14"/>
  <c r="S822" i="14"/>
  <c r="A823" i="14"/>
  <c r="B823" i="14"/>
  <c r="C823" i="14"/>
  <c r="D823" i="14"/>
  <c r="F823" i="14"/>
  <c r="H823" i="14"/>
  <c r="I823" i="14"/>
  <c r="J823" i="14"/>
  <c r="K823" i="14"/>
  <c r="L823" i="14"/>
  <c r="M823" i="14"/>
  <c r="O823" i="14"/>
  <c r="P823" i="14"/>
  <c r="R823" i="14"/>
  <c r="S823" i="14"/>
  <c r="A824" i="14"/>
  <c r="B824" i="14"/>
  <c r="C824" i="14"/>
  <c r="D824" i="14"/>
  <c r="F824" i="14"/>
  <c r="H824" i="14"/>
  <c r="I824" i="14"/>
  <c r="J824" i="14"/>
  <c r="K824" i="14"/>
  <c r="L824" i="14"/>
  <c r="M824" i="14"/>
  <c r="O824" i="14"/>
  <c r="P824" i="14"/>
  <c r="R824" i="14"/>
  <c r="S824" i="14"/>
  <c r="A825" i="14"/>
  <c r="B825" i="14"/>
  <c r="C825" i="14"/>
  <c r="D825" i="14"/>
  <c r="F825" i="14"/>
  <c r="H825" i="14"/>
  <c r="I825" i="14"/>
  <c r="J825" i="14"/>
  <c r="K825" i="14"/>
  <c r="L825" i="14"/>
  <c r="M825" i="14"/>
  <c r="O825" i="14"/>
  <c r="P825" i="14"/>
  <c r="R825" i="14"/>
  <c r="S825" i="14"/>
  <c r="A826" i="14"/>
  <c r="B826" i="14"/>
  <c r="C826" i="14"/>
  <c r="D826" i="14"/>
  <c r="F826" i="14"/>
  <c r="H826" i="14"/>
  <c r="I826" i="14"/>
  <c r="J826" i="14"/>
  <c r="K826" i="14"/>
  <c r="L826" i="14"/>
  <c r="M826" i="14"/>
  <c r="O826" i="14"/>
  <c r="P826" i="14"/>
  <c r="R826" i="14"/>
  <c r="S826" i="14"/>
  <c r="A827" i="14"/>
  <c r="B827" i="14"/>
  <c r="C827" i="14"/>
  <c r="D827" i="14"/>
  <c r="F827" i="14"/>
  <c r="H827" i="14"/>
  <c r="I827" i="14"/>
  <c r="J827" i="14"/>
  <c r="K827" i="14"/>
  <c r="L827" i="14"/>
  <c r="M827" i="14"/>
  <c r="O827" i="14"/>
  <c r="P827" i="14"/>
  <c r="R827" i="14"/>
  <c r="S827" i="14"/>
  <c r="A828" i="14"/>
  <c r="B828" i="14"/>
  <c r="C828" i="14"/>
  <c r="D828" i="14"/>
  <c r="F828" i="14"/>
  <c r="H828" i="14"/>
  <c r="I828" i="14"/>
  <c r="J828" i="14"/>
  <c r="K828" i="14"/>
  <c r="L828" i="14"/>
  <c r="M828" i="14"/>
  <c r="O828" i="14"/>
  <c r="P828" i="14"/>
  <c r="R828" i="14"/>
  <c r="S828" i="14"/>
  <c r="A829" i="14"/>
  <c r="B829" i="14"/>
  <c r="C829" i="14"/>
  <c r="D829" i="14"/>
  <c r="F829" i="14"/>
  <c r="H829" i="14"/>
  <c r="I829" i="14"/>
  <c r="J829" i="14"/>
  <c r="K829" i="14"/>
  <c r="L829" i="14"/>
  <c r="M829" i="14"/>
  <c r="O829" i="14"/>
  <c r="P829" i="14"/>
  <c r="R829" i="14"/>
  <c r="S829" i="14"/>
  <c r="A830" i="14"/>
  <c r="B830" i="14"/>
  <c r="C830" i="14"/>
  <c r="D830" i="14"/>
  <c r="F830" i="14"/>
  <c r="H830" i="14"/>
  <c r="I830" i="14"/>
  <c r="J830" i="14"/>
  <c r="K830" i="14"/>
  <c r="L830" i="14"/>
  <c r="M830" i="14"/>
  <c r="O830" i="14"/>
  <c r="P830" i="14"/>
  <c r="R830" i="14"/>
  <c r="S830" i="14"/>
  <c r="A831" i="14"/>
  <c r="B831" i="14"/>
  <c r="C831" i="14"/>
  <c r="D831" i="14"/>
  <c r="F831" i="14"/>
  <c r="H831" i="14"/>
  <c r="I831" i="14"/>
  <c r="J831" i="14"/>
  <c r="K831" i="14"/>
  <c r="L831" i="14"/>
  <c r="M831" i="14"/>
  <c r="O831" i="14"/>
  <c r="P831" i="14"/>
  <c r="R831" i="14"/>
  <c r="S831" i="14"/>
  <c r="A832" i="14"/>
  <c r="B832" i="14"/>
  <c r="C832" i="14"/>
  <c r="D832" i="14"/>
  <c r="F832" i="14"/>
  <c r="H832" i="14"/>
  <c r="I832" i="14"/>
  <c r="J832" i="14"/>
  <c r="K832" i="14"/>
  <c r="L832" i="14"/>
  <c r="M832" i="14"/>
  <c r="O832" i="14"/>
  <c r="P832" i="14"/>
  <c r="R832" i="14"/>
  <c r="S832" i="14"/>
  <c r="A833" i="14"/>
  <c r="B833" i="14"/>
  <c r="C833" i="14"/>
  <c r="D833" i="14"/>
  <c r="F833" i="14"/>
  <c r="H833" i="14"/>
  <c r="I833" i="14"/>
  <c r="J833" i="14"/>
  <c r="K833" i="14"/>
  <c r="L833" i="14"/>
  <c r="M833" i="14"/>
  <c r="O833" i="14"/>
  <c r="P833" i="14"/>
  <c r="R833" i="14"/>
  <c r="S833" i="14"/>
  <c r="A834" i="14"/>
  <c r="B834" i="14"/>
  <c r="C834" i="14"/>
  <c r="D834" i="14"/>
  <c r="F834" i="14"/>
  <c r="H834" i="14"/>
  <c r="I834" i="14"/>
  <c r="J834" i="14"/>
  <c r="K834" i="14"/>
  <c r="L834" i="14"/>
  <c r="M834" i="14"/>
  <c r="O834" i="14"/>
  <c r="P834" i="14"/>
  <c r="R834" i="14"/>
  <c r="S834" i="14"/>
  <c r="A835" i="14"/>
  <c r="B835" i="14"/>
  <c r="C835" i="14"/>
  <c r="D835" i="14"/>
  <c r="F835" i="14"/>
  <c r="H835" i="14"/>
  <c r="I835" i="14"/>
  <c r="J835" i="14"/>
  <c r="K835" i="14"/>
  <c r="L835" i="14"/>
  <c r="M835" i="14"/>
  <c r="O835" i="14"/>
  <c r="P835" i="14"/>
  <c r="R835" i="14"/>
  <c r="S835" i="14"/>
  <c r="A836" i="14"/>
  <c r="B836" i="14"/>
  <c r="C836" i="14"/>
  <c r="D836" i="14"/>
  <c r="F836" i="14"/>
  <c r="H836" i="14"/>
  <c r="I836" i="14"/>
  <c r="J836" i="14"/>
  <c r="K836" i="14"/>
  <c r="L836" i="14"/>
  <c r="M836" i="14"/>
  <c r="O836" i="14"/>
  <c r="P836" i="14"/>
  <c r="R836" i="14"/>
  <c r="S836" i="14"/>
  <c r="A837" i="14"/>
  <c r="B837" i="14"/>
  <c r="C837" i="14"/>
  <c r="D837" i="14"/>
  <c r="F837" i="14"/>
  <c r="H837" i="14"/>
  <c r="I837" i="14"/>
  <c r="J837" i="14"/>
  <c r="K837" i="14"/>
  <c r="L837" i="14"/>
  <c r="M837" i="14"/>
  <c r="O837" i="14"/>
  <c r="P837" i="14"/>
  <c r="R837" i="14"/>
  <c r="S837" i="14"/>
  <c r="A838" i="14"/>
  <c r="B838" i="14"/>
  <c r="C838" i="14"/>
  <c r="D838" i="14"/>
  <c r="F838" i="14"/>
  <c r="H838" i="14"/>
  <c r="I838" i="14"/>
  <c r="J838" i="14"/>
  <c r="K838" i="14"/>
  <c r="L838" i="14"/>
  <c r="M838" i="14"/>
  <c r="O838" i="14"/>
  <c r="P838" i="14"/>
  <c r="R838" i="14"/>
  <c r="S838" i="14"/>
  <c r="A839" i="14"/>
  <c r="B839" i="14"/>
  <c r="C839" i="14"/>
  <c r="D839" i="14"/>
  <c r="F839" i="14"/>
  <c r="H839" i="14"/>
  <c r="I839" i="14"/>
  <c r="J839" i="14"/>
  <c r="K839" i="14"/>
  <c r="L839" i="14"/>
  <c r="M839" i="14"/>
  <c r="O839" i="14"/>
  <c r="P839" i="14"/>
  <c r="R839" i="14"/>
  <c r="S839" i="14"/>
  <c r="A840" i="14"/>
  <c r="B840" i="14"/>
  <c r="C840" i="14"/>
  <c r="D840" i="14"/>
  <c r="F840" i="14"/>
  <c r="H840" i="14"/>
  <c r="I840" i="14"/>
  <c r="J840" i="14"/>
  <c r="K840" i="14"/>
  <c r="L840" i="14"/>
  <c r="M840" i="14"/>
  <c r="O840" i="14"/>
  <c r="P840" i="14"/>
  <c r="R840" i="14"/>
  <c r="S840" i="14"/>
  <c r="A841" i="14"/>
  <c r="B841" i="14"/>
  <c r="C841" i="14"/>
  <c r="D841" i="14"/>
  <c r="F841" i="14"/>
  <c r="H841" i="14"/>
  <c r="I841" i="14"/>
  <c r="J841" i="14"/>
  <c r="K841" i="14"/>
  <c r="L841" i="14"/>
  <c r="M841" i="14"/>
  <c r="O841" i="14"/>
  <c r="P841" i="14"/>
  <c r="R841" i="14"/>
  <c r="S841" i="14"/>
  <c r="A842" i="14"/>
  <c r="B842" i="14"/>
  <c r="C842" i="14"/>
  <c r="D842" i="14"/>
  <c r="F842" i="14"/>
  <c r="H842" i="14"/>
  <c r="I842" i="14"/>
  <c r="J842" i="14"/>
  <c r="K842" i="14"/>
  <c r="L842" i="14"/>
  <c r="M842" i="14"/>
  <c r="O842" i="14"/>
  <c r="P842" i="14"/>
  <c r="R842" i="14"/>
  <c r="S842" i="14"/>
  <c r="A843" i="14"/>
  <c r="B843" i="14"/>
  <c r="C843" i="14"/>
  <c r="D843" i="14"/>
  <c r="F843" i="14"/>
  <c r="H843" i="14"/>
  <c r="I843" i="14"/>
  <c r="J843" i="14"/>
  <c r="K843" i="14"/>
  <c r="L843" i="14"/>
  <c r="M843" i="14"/>
  <c r="O843" i="14"/>
  <c r="P843" i="14"/>
  <c r="R843" i="14"/>
  <c r="S843" i="14"/>
  <c r="A844" i="14"/>
  <c r="B844" i="14"/>
  <c r="C844" i="14"/>
  <c r="D844" i="14"/>
  <c r="F844" i="14"/>
  <c r="H844" i="14"/>
  <c r="I844" i="14"/>
  <c r="J844" i="14"/>
  <c r="K844" i="14"/>
  <c r="L844" i="14"/>
  <c r="M844" i="14"/>
  <c r="O844" i="14"/>
  <c r="P844" i="14"/>
  <c r="R844" i="14"/>
  <c r="S844" i="14"/>
  <c r="A845" i="14"/>
  <c r="B845" i="14"/>
  <c r="C845" i="14"/>
  <c r="D845" i="14"/>
  <c r="F845" i="14"/>
  <c r="H845" i="14"/>
  <c r="I845" i="14"/>
  <c r="J845" i="14"/>
  <c r="K845" i="14"/>
  <c r="L845" i="14"/>
  <c r="M845" i="14"/>
  <c r="O845" i="14"/>
  <c r="P845" i="14"/>
  <c r="R845" i="14"/>
  <c r="S845" i="14"/>
  <c r="A846" i="14"/>
  <c r="B846" i="14"/>
  <c r="C846" i="14"/>
  <c r="D846" i="14"/>
  <c r="F846" i="14"/>
  <c r="H846" i="14"/>
  <c r="I846" i="14"/>
  <c r="J846" i="14"/>
  <c r="K846" i="14"/>
  <c r="L846" i="14"/>
  <c r="M846" i="14"/>
  <c r="O846" i="14"/>
  <c r="P846" i="14"/>
  <c r="R846" i="14"/>
  <c r="S846" i="14"/>
  <c r="A847" i="14"/>
  <c r="B847" i="14"/>
  <c r="C847" i="14"/>
  <c r="D847" i="14"/>
  <c r="F847" i="14"/>
  <c r="H847" i="14"/>
  <c r="I847" i="14"/>
  <c r="J847" i="14"/>
  <c r="K847" i="14"/>
  <c r="L847" i="14"/>
  <c r="M847" i="14"/>
  <c r="O847" i="14"/>
  <c r="P847" i="14"/>
  <c r="R847" i="14"/>
  <c r="S847" i="14"/>
  <c r="A848" i="14"/>
  <c r="B848" i="14"/>
  <c r="C848" i="14"/>
  <c r="D848" i="14"/>
  <c r="F848" i="14"/>
  <c r="H848" i="14"/>
  <c r="I848" i="14"/>
  <c r="J848" i="14"/>
  <c r="K848" i="14"/>
  <c r="L848" i="14"/>
  <c r="M848" i="14"/>
  <c r="O848" i="14"/>
  <c r="P848" i="14"/>
  <c r="R848" i="14"/>
  <c r="S848" i="14"/>
  <c r="A849" i="14"/>
  <c r="B849" i="14"/>
  <c r="C849" i="14"/>
  <c r="D849" i="14"/>
  <c r="F849" i="14"/>
  <c r="H849" i="14"/>
  <c r="I849" i="14"/>
  <c r="J849" i="14"/>
  <c r="K849" i="14"/>
  <c r="L849" i="14"/>
  <c r="M849" i="14"/>
  <c r="O849" i="14"/>
  <c r="P849" i="14"/>
  <c r="R849" i="14"/>
  <c r="S849" i="14"/>
  <c r="A850" i="14"/>
  <c r="B850" i="14"/>
  <c r="C850" i="14"/>
  <c r="D850" i="14"/>
  <c r="F850" i="14"/>
  <c r="H850" i="14"/>
  <c r="I850" i="14"/>
  <c r="J850" i="14"/>
  <c r="K850" i="14"/>
  <c r="L850" i="14"/>
  <c r="M850" i="14"/>
  <c r="O850" i="14"/>
  <c r="P850" i="14"/>
  <c r="R850" i="14"/>
  <c r="S850" i="14"/>
  <c r="A851" i="14"/>
  <c r="B851" i="14"/>
  <c r="C851" i="14"/>
  <c r="D851" i="14"/>
  <c r="F851" i="14"/>
  <c r="H851" i="14"/>
  <c r="I851" i="14"/>
  <c r="J851" i="14"/>
  <c r="K851" i="14"/>
  <c r="L851" i="14"/>
  <c r="M851" i="14"/>
  <c r="O851" i="14"/>
  <c r="P851" i="14"/>
  <c r="R851" i="14"/>
  <c r="S851" i="14"/>
  <c r="A852" i="14"/>
  <c r="B852" i="14"/>
  <c r="C852" i="14"/>
  <c r="D852" i="14"/>
  <c r="F852" i="14"/>
  <c r="H852" i="14"/>
  <c r="I852" i="14"/>
  <c r="J852" i="14"/>
  <c r="K852" i="14"/>
  <c r="L852" i="14"/>
  <c r="M852" i="14"/>
  <c r="O852" i="14"/>
  <c r="P852" i="14"/>
  <c r="R852" i="14"/>
  <c r="S852" i="14"/>
  <c r="A853" i="14"/>
  <c r="B853" i="14"/>
  <c r="C853" i="14"/>
  <c r="D853" i="14"/>
  <c r="F853" i="14"/>
  <c r="H853" i="14"/>
  <c r="I853" i="14"/>
  <c r="J853" i="14"/>
  <c r="K853" i="14"/>
  <c r="L853" i="14"/>
  <c r="M853" i="14"/>
  <c r="O853" i="14"/>
  <c r="P853" i="14"/>
  <c r="R853" i="14"/>
  <c r="S853" i="14"/>
  <c r="A854" i="14"/>
  <c r="B854" i="14"/>
  <c r="C854" i="14"/>
  <c r="D854" i="14"/>
  <c r="F854" i="14"/>
  <c r="H854" i="14"/>
  <c r="I854" i="14"/>
  <c r="J854" i="14"/>
  <c r="K854" i="14"/>
  <c r="L854" i="14"/>
  <c r="M854" i="14"/>
  <c r="O854" i="14"/>
  <c r="P854" i="14"/>
  <c r="R854" i="14"/>
  <c r="S854" i="14"/>
  <c r="A855" i="14"/>
  <c r="B855" i="14"/>
  <c r="C855" i="14"/>
  <c r="D855" i="14"/>
  <c r="F855" i="14"/>
  <c r="H855" i="14"/>
  <c r="I855" i="14"/>
  <c r="J855" i="14"/>
  <c r="K855" i="14"/>
  <c r="L855" i="14"/>
  <c r="M855" i="14"/>
  <c r="O855" i="14"/>
  <c r="P855" i="14"/>
  <c r="R855" i="14"/>
  <c r="S855" i="14"/>
  <c r="A856" i="14"/>
  <c r="B856" i="14"/>
  <c r="C856" i="14"/>
  <c r="D856" i="14"/>
  <c r="F856" i="14"/>
  <c r="H856" i="14"/>
  <c r="I856" i="14"/>
  <c r="J856" i="14"/>
  <c r="K856" i="14"/>
  <c r="L856" i="14"/>
  <c r="M856" i="14"/>
  <c r="O856" i="14"/>
  <c r="P856" i="14"/>
  <c r="R856" i="14"/>
  <c r="S856" i="14"/>
  <c r="A857" i="14"/>
  <c r="B857" i="14"/>
  <c r="C857" i="14"/>
  <c r="D857" i="14"/>
  <c r="F857" i="14"/>
  <c r="H857" i="14"/>
  <c r="I857" i="14"/>
  <c r="J857" i="14"/>
  <c r="K857" i="14"/>
  <c r="L857" i="14"/>
  <c r="M857" i="14"/>
  <c r="O857" i="14"/>
  <c r="P857" i="14"/>
  <c r="R857" i="14"/>
  <c r="S857" i="14"/>
  <c r="A858" i="14"/>
  <c r="B858" i="14"/>
  <c r="C858" i="14"/>
  <c r="D858" i="14"/>
  <c r="F858" i="14"/>
  <c r="H858" i="14"/>
  <c r="I858" i="14"/>
  <c r="J858" i="14"/>
  <c r="K858" i="14"/>
  <c r="L858" i="14"/>
  <c r="M858" i="14"/>
  <c r="O858" i="14"/>
  <c r="P858" i="14"/>
  <c r="R858" i="14"/>
  <c r="S858" i="14"/>
  <c r="A859" i="14"/>
  <c r="B859" i="14"/>
  <c r="C859" i="14"/>
  <c r="D859" i="14"/>
  <c r="F859" i="14"/>
  <c r="H859" i="14"/>
  <c r="I859" i="14"/>
  <c r="J859" i="14"/>
  <c r="K859" i="14"/>
  <c r="L859" i="14"/>
  <c r="M859" i="14"/>
  <c r="O859" i="14"/>
  <c r="P859" i="14"/>
  <c r="R859" i="14"/>
  <c r="S859" i="14"/>
  <c r="A860" i="14"/>
  <c r="B860" i="14"/>
  <c r="C860" i="14"/>
  <c r="D860" i="14"/>
  <c r="F860" i="14"/>
  <c r="H860" i="14"/>
  <c r="I860" i="14"/>
  <c r="J860" i="14"/>
  <c r="K860" i="14"/>
  <c r="L860" i="14"/>
  <c r="M860" i="14"/>
  <c r="O860" i="14"/>
  <c r="P860" i="14"/>
  <c r="R860" i="14"/>
  <c r="S860" i="14"/>
  <c r="A861" i="14"/>
  <c r="B861" i="14"/>
  <c r="C861" i="14"/>
  <c r="D861" i="14"/>
  <c r="F861" i="14"/>
  <c r="H861" i="14"/>
  <c r="I861" i="14"/>
  <c r="J861" i="14"/>
  <c r="K861" i="14"/>
  <c r="L861" i="14"/>
  <c r="M861" i="14"/>
  <c r="O861" i="14"/>
  <c r="P861" i="14"/>
  <c r="R861" i="14"/>
  <c r="S861" i="14"/>
  <c r="A862" i="14"/>
  <c r="B862" i="14"/>
  <c r="C862" i="14"/>
  <c r="D862" i="14"/>
  <c r="F862" i="14"/>
  <c r="H862" i="14"/>
  <c r="I862" i="14"/>
  <c r="J862" i="14"/>
  <c r="K862" i="14"/>
  <c r="L862" i="14"/>
  <c r="M862" i="14"/>
  <c r="O862" i="14"/>
  <c r="P862" i="14"/>
  <c r="R862" i="14"/>
  <c r="S862" i="14"/>
  <c r="A863" i="14"/>
  <c r="B863" i="14"/>
  <c r="C863" i="14"/>
  <c r="D863" i="14"/>
  <c r="F863" i="14"/>
  <c r="H863" i="14"/>
  <c r="I863" i="14"/>
  <c r="J863" i="14"/>
  <c r="K863" i="14"/>
  <c r="L863" i="14"/>
  <c r="M863" i="14"/>
  <c r="O863" i="14"/>
  <c r="P863" i="14"/>
  <c r="R863" i="14"/>
  <c r="S863" i="14"/>
  <c r="A864" i="14"/>
  <c r="B864" i="14"/>
  <c r="C864" i="14"/>
  <c r="D864" i="14"/>
  <c r="F864" i="14"/>
  <c r="H864" i="14"/>
  <c r="I864" i="14"/>
  <c r="J864" i="14"/>
  <c r="K864" i="14"/>
  <c r="L864" i="14"/>
  <c r="M864" i="14"/>
  <c r="O864" i="14"/>
  <c r="P864" i="14"/>
  <c r="R864" i="14"/>
  <c r="S864" i="14"/>
  <c r="A865" i="14"/>
  <c r="B865" i="14"/>
  <c r="C865" i="14"/>
  <c r="D865" i="14"/>
  <c r="F865" i="14"/>
  <c r="H865" i="14"/>
  <c r="I865" i="14"/>
  <c r="J865" i="14"/>
  <c r="K865" i="14"/>
  <c r="L865" i="14"/>
  <c r="M865" i="14"/>
  <c r="O865" i="14"/>
  <c r="P865" i="14"/>
  <c r="R865" i="14"/>
  <c r="S865" i="14"/>
  <c r="A866" i="14"/>
  <c r="B866" i="14"/>
  <c r="C866" i="14"/>
  <c r="D866" i="14"/>
  <c r="F866" i="14"/>
  <c r="H866" i="14"/>
  <c r="I866" i="14"/>
  <c r="J866" i="14"/>
  <c r="K866" i="14"/>
  <c r="L866" i="14"/>
  <c r="M866" i="14"/>
  <c r="O866" i="14"/>
  <c r="P866" i="14"/>
  <c r="R866" i="14"/>
  <c r="S866" i="14"/>
  <c r="A867" i="14"/>
  <c r="B867" i="14"/>
  <c r="C867" i="14"/>
  <c r="D867" i="14"/>
  <c r="F867" i="14"/>
  <c r="H867" i="14"/>
  <c r="I867" i="14"/>
  <c r="J867" i="14"/>
  <c r="K867" i="14"/>
  <c r="L867" i="14"/>
  <c r="M867" i="14"/>
  <c r="O867" i="14"/>
  <c r="P867" i="14"/>
  <c r="R867" i="14"/>
  <c r="S867" i="14"/>
  <c r="A868" i="14"/>
  <c r="B868" i="14"/>
  <c r="C868" i="14"/>
  <c r="D868" i="14"/>
  <c r="F868" i="14"/>
  <c r="H868" i="14"/>
  <c r="I868" i="14"/>
  <c r="J868" i="14"/>
  <c r="K868" i="14"/>
  <c r="L868" i="14"/>
  <c r="M868" i="14"/>
  <c r="O868" i="14"/>
  <c r="P868" i="14"/>
  <c r="R868" i="14"/>
  <c r="S868" i="14"/>
  <c r="A869" i="14"/>
  <c r="B869" i="14"/>
  <c r="C869" i="14"/>
  <c r="D869" i="14"/>
  <c r="F869" i="14"/>
  <c r="H869" i="14"/>
  <c r="I869" i="14"/>
  <c r="J869" i="14"/>
  <c r="K869" i="14"/>
  <c r="L869" i="14"/>
  <c r="M869" i="14"/>
  <c r="O869" i="14"/>
  <c r="P869" i="14"/>
  <c r="R869" i="14"/>
  <c r="S869" i="14"/>
  <c r="A870" i="14"/>
  <c r="B870" i="14"/>
  <c r="C870" i="14"/>
  <c r="D870" i="14"/>
  <c r="F870" i="14"/>
  <c r="H870" i="14"/>
  <c r="I870" i="14"/>
  <c r="J870" i="14"/>
  <c r="K870" i="14"/>
  <c r="L870" i="14"/>
  <c r="M870" i="14"/>
  <c r="O870" i="14"/>
  <c r="P870" i="14"/>
  <c r="R870" i="14"/>
  <c r="S870" i="14"/>
  <c r="A871" i="14"/>
  <c r="B871" i="14"/>
  <c r="C871" i="14"/>
  <c r="D871" i="14"/>
  <c r="F871" i="14"/>
  <c r="H871" i="14"/>
  <c r="I871" i="14"/>
  <c r="J871" i="14"/>
  <c r="K871" i="14"/>
  <c r="L871" i="14"/>
  <c r="M871" i="14"/>
  <c r="O871" i="14"/>
  <c r="P871" i="14"/>
  <c r="R871" i="14"/>
  <c r="S871" i="14"/>
  <c r="A872" i="14"/>
  <c r="B872" i="14"/>
  <c r="C872" i="14"/>
  <c r="D872" i="14"/>
  <c r="F872" i="14"/>
  <c r="H872" i="14"/>
  <c r="I872" i="14"/>
  <c r="J872" i="14"/>
  <c r="K872" i="14"/>
  <c r="L872" i="14"/>
  <c r="M872" i="14"/>
  <c r="O872" i="14"/>
  <c r="P872" i="14"/>
  <c r="R872" i="14"/>
  <c r="S872" i="14"/>
  <c r="A873" i="14"/>
  <c r="B873" i="14"/>
  <c r="C873" i="14"/>
  <c r="D873" i="14"/>
  <c r="F873" i="14"/>
  <c r="H873" i="14"/>
  <c r="I873" i="14"/>
  <c r="J873" i="14"/>
  <c r="K873" i="14"/>
  <c r="L873" i="14"/>
  <c r="M873" i="14"/>
  <c r="O873" i="14"/>
  <c r="P873" i="14"/>
  <c r="R873" i="14"/>
  <c r="S873" i="14"/>
  <c r="A874" i="14"/>
  <c r="B874" i="14"/>
  <c r="C874" i="14"/>
  <c r="D874" i="14"/>
  <c r="F874" i="14"/>
  <c r="H874" i="14"/>
  <c r="I874" i="14"/>
  <c r="J874" i="14"/>
  <c r="K874" i="14"/>
  <c r="L874" i="14"/>
  <c r="M874" i="14"/>
  <c r="O874" i="14"/>
  <c r="P874" i="14"/>
  <c r="R874" i="14"/>
  <c r="S874" i="14"/>
  <c r="A875" i="14"/>
  <c r="B875" i="14"/>
  <c r="C875" i="14"/>
  <c r="D875" i="14"/>
  <c r="F875" i="14"/>
  <c r="H875" i="14"/>
  <c r="I875" i="14"/>
  <c r="J875" i="14"/>
  <c r="K875" i="14"/>
  <c r="L875" i="14"/>
  <c r="M875" i="14"/>
  <c r="O875" i="14"/>
  <c r="P875" i="14"/>
  <c r="R875" i="14"/>
  <c r="S875" i="14"/>
  <c r="A876" i="14"/>
  <c r="B876" i="14"/>
  <c r="C876" i="14"/>
  <c r="D876" i="14"/>
  <c r="F876" i="14"/>
  <c r="H876" i="14"/>
  <c r="I876" i="14"/>
  <c r="J876" i="14"/>
  <c r="K876" i="14"/>
  <c r="L876" i="14"/>
  <c r="M876" i="14"/>
  <c r="O876" i="14"/>
  <c r="P876" i="14"/>
  <c r="R876" i="14"/>
  <c r="S876" i="14"/>
  <c r="A877" i="14"/>
  <c r="B877" i="14"/>
  <c r="C877" i="14"/>
  <c r="D877" i="14"/>
  <c r="F877" i="14"/>
  <c r="H877" i="14"/>
  <c r="I877" i="14"/>
  <c r="J877" i="14"/>
  <c r="K877" i="14"/>
  <c r="L877" i="14"/>
  <c r="M877" i="14"/>
  <c r="O877" i="14"/>
  <c r="P877" i="14"/>
  <c r="R877" i="14"/>
  <c r="S877" i="14"/>
  <c r="A878" i="14"/>
  <c r="B878" i="14"/>
  <c r="C878" i="14"/>
  <c r="D878" i="14"/>
  <c r="F878" i="14"/>
  <c r="H878" i="14"/>
  <c r="I878" i="14"/>
  <c r="J878" i="14"/>
  <c r="K878" i="14"/>
  <c r="L878" i="14"/>
  <c r="M878" i="14"/>
  <c r="O878" i="14"/>
  <c r="P878" i="14"/>
  <c r="R878" i="14"/>
  <c r="S878" i="14"/>
  <c r="A879" i="14"/>
  <c r="B879" i="14"/>
  <c r="C879" i="14"/>
  <c r="D879" i="14"/>
  <c r="F879" i="14"/>
  <c r="H879" i="14"/>
  <c r="I879" i="14"/>
  <c r="J879" i="14"/>
  <c r="K879" i="14"/>
  <c r="L879" i="14"/>
  <c r="M879" i="14"/>
  <c r="O879" i="14"/>
  <c r="P879" i="14"/>
  <c r="R879" i="14"/>
  <c r="S879" i="14"/>
  <c r="A880" i="14"/>
  <c r="B880" i="14"/>
  <c r="C880" i="14"/>
  <c r="D880" i="14"/>
  <c r="F880" i="14"/>
  <c r="H880" i="14"/>
  <c r="I880" i="14"/>
  <c r="J880" i="14"/>
  <c r="K880" i="14"/>
  <c r="L880" i="14"/>
  <c r="M880" i="14"/>
  <c r="O880" i="14"/>
  <c r="P880" i="14"/>
  <c r="R880" i="14"/>
  <c r="S880" i="14"/>
  <c r="A881" i="14"/>
  <c r="B881" i="14"/>
  <c r="C881" i="14"/>
  <c r="D881" i="14"/>
  <c r="F881" i="14"/>
  <c r="H881" i="14"/>
  <c r="I881" i="14"/>
  <c r="J881" i="14"/>
  <c r="K881" i="14"/>
  <c r="L881" i="14"/>
  <c r="M881" i="14"/>
  <c r="O881" i="14"/>
  <c r="P881" i="14"/>
  <c r="R881" i="14"/>
  <c r="S881" i="14"/>
  <c r="A882" i="14"/>
  <c r="B882" i="14"/>
  <c r="C882" i="14"/>
  <c r="D882" i="14"/>
  <c r="F882" i="14"/>
  <c r="H882" i="14"/>
  <c r="I882" i="14"/>
  <c r="J882" i="14"/>
  <c r="K882" i="14"/>
  <c r="L882" i="14"/>
  <c r="M882" i="14"/>
  <c r="O882" i="14"/>
  <c r="P882" i="14"/>
  <c r="R882" i="14"/>
  <c r="S882" i="14"/>
  <c r="A883" i="14"/>
  <c r="B883" i="14"/>
  <c r="C883" i="14"/>
  <c r="D883" i="14"/>
  <c r="F883" i="14"/>
  <c r="H883" i="14"/>
  <c r="I883" i="14"/>
  <c r="J883" i="14"/>
  <c r="K883" i="14"/>
  <c r="L883" i="14"/>
  <c r="M883" i="14"/>
  <c r="O883" i="14"/>
  <c r="P883" i="14"/>
  <c r="R883" i="14"/>
  <c r="S883" i="14"/>
  <c r="A884" i="14"/>
  <c r="B884" i="14"/>
  <c r="C884" i="14"/>
  <c r="D884" i="14"/>
  <c r="F884" i="14"/>
  <c r="H884" i="14"/>
  <c r="I884" i="14"/>
  <c r="J884" i="14"/>
  <c r="K884" i="14"/>
  <c r="L884" i="14"/>
  <c r="M884" i="14"/>
  <c r="O884" i="14"/>
  <c r="P884" i="14"/>
  <c r="R884" i="14"/>
  <c r="S884" i="14"/>
  <c r="A885" i="14"/>
  <c r="B885" i="14"/>
  <c r="C885" i="14"/>
  <c r="D885" i="14"/>
  <c r="F885" i="14"/>
  <c r="H885" i="14"/>
  <c r="I885" i="14"/>
  <c r="J885" i="14"/>
  <c r="K885" i="14"/>
  <c r="L885" i="14"/>
  <c r="M885" i="14"/>
  <c r="O885" i="14"/>
  <c r="P885" i="14"/>
  <c r="R885" i="14"/>
  <c r="S885" i="14"/>
  <c r="A886" i="14"/>
  <c r="B886" i="14"/>
  <c r="C886" i="14"/>
  <c r="D886" i="14"/>
  <c r="F886" i="14"/>
  <c r="H886" i="14"/>
  <c r="I886" i="14"/>
  <c r="J886" i="14"/>
  <c r="K886" i="14"/>
  <c r="L886" i="14"/>
  <c r="M886" i="14"/>
  <c r="O886" i="14"/>
  <c r="P886" i="14"/>
  <c r="R886" i="14"/>
  <c r="S886" i="14"/>
  <c r="A887" i="14"/>
  <c r="B887" i="14"/>
  <c r="C887" i="14"/>
  <c r="D887" i="14"/>
  <c r="F887" i="14"/>
  <c r="H887" i="14"/>
  <c r="I887" i="14"/>
  <c r="J887" i="14"/>
  <c r="K887" i="14"/>
  <c r="L887" i="14"/>
  <c r="M887" i="14"/>
  <c r="O887" i="14"/>
  <c r="P887" i="14"/>
  <c r="R887" i="14"/>
  <c r="S887" i="14"/>
  <c r="A888" i="14"/>
  <c r="B888" i="14"/>
  <c r="C888" i="14"/>
  <c r="D888" i="14"/>
  <c r="F888" i="14"/>
  <c r="H888" i="14"/>
  <c r="I888" i="14"/>
  <c r="J888" i="14"/>
  <c r="K888" i="14"/>
  <c r="L888" i="14"/>
  <c r="M888" i="14"/>
  <c r="O888" i="14"/>
  <c r="P888" i="14"/>
  <c r="R888" i="14"/>
  <c r="S888" i="14"/>
  <c r="A889" i="14"/>
  <c r="B889" i="14"/>
  <c r="C889" i="14"/>
  <c r="D889" i="14"/>
  <c r="F889" i="14"/>
  <c r="H889" i="14"/>
  <c r="I889" i="14"/>
  <c r="J889" i="14"/>
  <c r="K889" i="14"/>
  <c r="L889" i="14"/>
  <c r="M889" i="14"/>
  <c r="O889" i="14"/>
  <c r="W889" i="14" s="1"/>
  <c r="P889" i="14"/>
  <c r="R889" i="14"/>
  <c r="S889" i="14"/>
  <c r="A890" i="14"/>
  <c r="B890" i="14"/>
  <c r="C890" i="14"/>
  <c r="D890" i="14"/>
  <c r="F890" i="14"/>
  <c r="H890" i="14"/>
  <c r="I890" i="14"/>
  <c r="J890" i="14"/>
  <c r="K890" i="14"/>
  <c r="L890" i="14"/>
  <c r="M890" i="14"/>
  <c r="O890" i="14"/>
  <c r="P890" i="14"/>
  <c r="R890" i="14"/>
  <c r="S890" i="14"/>
  <c r="A891" i="14"/>
  <c r="B891" i="14"/>
  <c r="C891" i="14"/>
  <c r="D891" i="14"/>
  <c r="F891" i="14"/>
  <c r="H891" i="14"/>
  <c r="I891" i="14"/>
  <c r="J891" i="14"/>
  <c r="K891" i="14"/>
  <c r="L891" i="14"/>
  <c r="M891" i="14"/>
  <c r="O891" i="14"/>
  <c r="P891" i="14"/>
  <c r="R891" i="14"/>
  <c r="S891" i="14"/>
  <c r="A892" i="14"/>
  <c r="B892" i="14"/>
  <c r="C892" i="14"/>
  <c r="D892" i="14"/>
  <c r="F892" i="14"/>
  <c r="H892" i="14"/>
  <c r="I892" i="14"/>
  <c r="J892" i="14"/>
  <c r="K892" i="14"/>
  <c r="L892" i="14"/>
  <c r="M892" i="14"/>
  <c r="O892" i="14"/>
  <c r="P892" i="14"/>
  <c r="R892" i="14"/>
  <c r="S892" i="14"/>
  <c r="A893" i="14"/>
  <c r="B893" i="14"/>
  <c r="C893" i="14"/>
  <c r="D893" i="14"/>
  <c r="F893" i="14"/>
  <c r="H893" i="14"/>
  <c r="I893" i="14"/>
  <c r="J893" i="14"/>
  <c r="K893" i="14"/>
  <c r="L893" i="14"/>
  <c r="M893" i="14"/>
  <c r="O893" i="14"/>
  <c r="P893" i="14"/>
  <c r="R893" i="14"/>
  <c r="S893" i="14"/>
  <c r="A894" i="14"/>
  <c r="B894" i="14"/>
  <c r="C894" i="14"/>
  <c r="D894" i="14"/>
  <c r="F894" i="14"/>
  <c r="H894" i="14"/>
  <c r="I894" i="14"/>
  <c r="J894" i="14"/>
  <c r="K894" i="14"/>
  <c r="L894" i="14"/>
  <c r="M894" i="14"/>
  <c r="O894" i="14"/>
  <c r="AC894" i="14" s="1"/>
  <c r="P894" i="14"/>
  <c r="R894" i="14"/>
  <c r="S894" i="14"/>
  <c r="A895" i="14"/>
  <c r="B895" i="14"/>
  <c r="C895" i="14"/>
  <c r="D895" i="14"/>
  <c r="F895" i="14"/>
  <c r="H895" i="14"/>
  <c r="I895" i="14"/>
  <c r="J895" i="14"/>
  <c r="K895" i="14"/>
  <c r="L895" i="14"/>
  <c r="M895" i="14"/>
  <c r="O895" i="14"/>
  <c r="P895" i="14"/>
  <c r="R895" i="14"/>
  <c r="S895" i="14"/>
  <c r="A896" i="14"/>
  <c r="B896" i="14"/>
  <c r="C896" i="14"/>
  <c r="D896" i="14"/>
  <c r="F896" i="14"/>
  <c r="H896" i="14"/>
  <c r="I896" i="14"/>
  <c r="J896" i="14"/>
  <c r="K896" i="14"/>
  <c r="L896" i="14"/>
  <c r="M896" i="14"/>
  <c r="O896" i="14"/>
  <c r="P896" i="14"/>
  <c r="R896" i="14"/>
  <c r="S896" i="14"/>
  <c r="A897" i="14"/>
  <c r="B897" i="14"/>
  <c r="C897" i="14"/>
  <c r="D897" i="14"/>
  <c r="F897" i="14"/>
  <c r="H897" i="14"/>
  <c r="I897" i="14"/>
  <c r="J897" i="14"/>
  <c r="K897" i="14"/>
  <c r="L897" i="14"/>
  <c r="M897" i="14"/>
  <c r="O897" i="14"/>
  <c r="P897" i="14"/>
  <c r="R897" i="14"/>
  <c r="S897" i="14"/>
  <c r="A898" i="14"/>
  <c r="B898" i="14"/>
  <c r="C898" i="14"/>
  <c r="D898" i="14"/>
  <c r="F898" i="14"/>
  <c r="H898" i="14"/>
  <c r="I898" i="14"/>
  <c r="J898" i="14"/>
  <c r="K898" i="14"/>
  <c r="L898" i="14"/>
  <c r="M898" i="14"/>
  <c r="O898" i="14"/>
  <c r="P898" i="14"/>
  <c r="R898" i="14"/>
  <c r="S898" i="14"/>
  <c r="A899" i="14"/>
  <c r="B899" i="14"/>
  <c r="C899" i="14"/>
  <c r="D899" i="14"/>
  <c r="F899" i="14"/>
  <c r="H899" i="14"/>
  <c r="I899" i="14"/>
  <c r="J899" i="14"/>
  <c r="K899" i="14"/>
  <c r="L899" i="14"/>
  <c r="M899" i="14"/>
  <c r="O899" i="14"/>
  <c r="P899" i="14"/>
  <c r="R899" i="14"/>
  <c r="S899" i="14"/>
  <c r="A900" i="14"/>
  <c r="B900" i="14"/>
  <c r="C900" i="14"/>
  <c r="D900" i="14"/>
  <c r="F900" i="14"/>
  <c r="H900" i="14"/>
  <c r="I900" i="14"/>
  <c r="J900" i="14"/>
  <c r="K900" i="14"/>
  <c r="L900" i="14"/>
  <c r="M900" i="14"/>
  <c r="O900" i="14"/>
  <c r="P900" i="14"/>
  <c r="R900" i="14"/>
  <c r="S900" i="14"/>
  <c r="A901" i="14"/>
  <c r="B901" i="14"/>
  <c r="C901" i="14"/>
  <c r="D901" i="14"/>
  <c r="F901" i="14"/>
  <c r="H901" i="14"/>
  <c r="I901" i="14"/>
  <c r="J901" i="14"/>
  <c r="K901" i="14"/>
  <c r="L901" i="14"/>
  <c r="M901" i="14"/>
  <c r="O901" i="14"/>
  <c r="P901" i="14"/>
  <c r="R901" i="14"/>
  <c r="S901" i="14"/>
  <c r="A902" i="14"/>
  <c r="B902" i="14"/>
  <c r="C902" i="14"/>
  <c r="D902" i="14"/>
  <c r="F902" i="14"/>
  <c r="H902" i="14"/>
  <c r="I902" i="14"/>
  <c r="J902" i="14"/>
  <c r="K902" i="14"/>
  <c r="L902" i="14"/>
  <c r="M902" i="14"/>
  <c r="O902" i="14"/>
  <c r="P902" i="14"/>
  <c r="R902" i="14"/>
  <c r="S902" i="14"/>
  <c r="A903" i="14"/>
  <c r="B903" i="14"/>
  <c r="C903" i="14"/>
  <c r="D903" i="14"/>
  <c r="F903" i="14"/>
  <c r="H903" i="14"/>
  <c r="I903" i="14"/>
  <c r="J903" i="14"/>
  <c r="K903" i="14"/>
  <c r="L903" i="14"/>
  <c r="M903" i="14"/>
  <c r="O903" i="14"/>
  <c r="P903" i="14"/>
  <c r="R903" i="14"/>
  <c r="S903" i="14"/>
  <c r="A904" i="14"/>
  <c r="B904" i="14"/>
  <c r="C904" i="14"/>
  <c r="D904" i="14"/>
  <c r="F904" i="14"/>
  <c r="H904" i="14"/>
  <c r="I904" i="14"/>
  <c r="J904" i="14"/>
  <c r="K904" i="14"/>
  <c r="L904" i="14"/>
  <c r="M904" i="14"/>
  <c r="O904" i="14"/>
  <c r="P904" i="14"/>
  <c r="R904" i="14"/>
  <c r="S904" i="14"/>
  <c r="A905" i="14"/>
  <c r="B905" i="14"/>
  <c r="C905" i="14"/>
  <c r="D905" i="14"/>
  <c r="F905" i="14"/>
  <c r="H905" i="14"/>
  <c r="I905" i="14"/>
  <c r="J905" i="14"/>
  <c r="K905" i="14"/>
  <c r="L905" i="14"/>
  <c r="M905" i="14"/>
  <c r="O905" i="14"/>
  <c r="P905" i="14"/>
  <c r="R905" i="14"/>
  <c r="S905" i="14"/>
  <c r="A906" i="14"/>
  <c r="B906" i="14"/>
  <c r="C906" i="14"/>
  <c r="D906" i="14"/>
  <c r="F906" i="14"/>
  <c r="H906" i="14"/>
  <c r="I906" i="14"/>
  <c r="J906" i="14"/>
  <c r="K906" i="14"/>
  <c r="L906" i="14"/>
  <c r="M906" i="14"/>
  <c r="O906" i="14"/>
  <c r="P906" i="14"/>
  <c r="R906" i="14"/>
  <c r="S906" i="14"/>
  <c r="A907" i="14"/>
  <c r="B907" i="14"/>
  <c r="C907" i="14"/>
  <c r="D907" i="14"/>
  <c r="F907" i="14"/>
  <c r="H907" i="14"/>
  <c r="I907" i="14"/>
  <c r="J907" i="14"/>
  <c r="K907" i="14"/>
  <c r="L907" i="14"/>
  <c r="M907" i="14"/>
  <c r="O907" i="14"/>
  <c r="P907" i="14"/>
  <c r="R907" i="14"/>
  <c r="S907" i="14"/>
  <c r="A908" i="14"/>
  <c r="B908" i="14"/>
  <c r="C908" i="14"/>
  <c r="D908" i="14"/>
  <c r="F908" i="14"/>
  <c r="H908" i="14"/>
  <c r="I908" i="14"/>
  <c r="J908" i="14"/>
  <c r="K908" i="14"/>
  <c r="L908" i="14"/>
  <c r="M908" i="14"/>
  <c r="O908" i="14"/>
  <c r="P908" i="14"/>
  <c r="R908" i="14"/>
  <c r="S908" i="14"/>
  <c r="A909" i="14"/>
  <c r="B909" i="14"/>
  <c r="C909" i="14"/>
  <c r="D909" i="14"/>
  <c r="F909" i="14"/>
  <c r="H909" i="14"/>
  <c r="I909" i="14"/>
  <c r="J909" i="14"/>
  <c r="K909" i="14"/>
  <c r="L909" i="14"/>
  <c r="M909" i="14"/>
  <c r="O909" i="14"/>
  <c r="P909" i="14"/>
  <c r="R909" i="14"/>
  <c r="S909" i="14"/>
  <c r="A910" i="14"/>
  <c r="B910" i="14"/>
  <c r="C910" i="14"/>
  <c r="D910" i="14"/>
  <c r="F910" i="14"/>
  <c r="H910" i="14"/>
  <c r="I910" i="14"/>
  <c r="J910" i="14"/>
  <c r="K910" i="14"/>
  <c r="L910" i="14"/>
  <c r="M910" i="14"/>
  <c r="O910" i="14"/>
  <c r="P910" i="14"/>
  <c r="R910" i="14"/>
  <c r="S910" i="14"/>
  <c r="A911" i="14"/>
  <c r="B911" i="14"/>
  <c r="C911" i="14"/>
  <c r="D911" i="14"/>
  <c r="F911" i="14"/>
  <c r="H911" i="14"/>
  <c r="I911" i="14"/>
  <c r="J911" i="14"/>
  <c r="K911" i="14"/>
  <c r="L911" i="14"/>
  <c r="M911" i="14"/>
  <c r="O911" i="14"/>
  <c r="P911" i="14"/>
  <c r="R911" i="14"/>
  <c r="S911" i="14"/>
  <c r="A912" i="14"/>
  <c r="B912" i="14"/>
  <c r="C912" i="14"/>
  <c r="D912" i="14"/>
  <c r="F912" i="14"/>
  <c r="H912" i="14"/>
  <c r="I912" i="14"/>
  <c r="J912" i="14"/>
  <c r="K912" i="14"/>
  <c r="L912" i="14"/>
  <c r="M912" i="14"/>
  <c r="O912" i="14"/>
  <c r="P912" i="14"/>
  <c r="R912" i="14"/>
  <c r="S912" i="14"/>
  <c r="A913" i="14"/>
  <c r="B913" i="14"/>
  <c r="C913" i="14"/>
  <c r="D913" i="14"/>
  <c r="F913" i="14"/>
  <c r="H913" i="14"/>
  <c r="I913" i="14"/>
  <c r="J913" i="14"/>
  <c r="K913" i="14"/>
  <c r="L913" i="14"/>
  <c r="M913" i="14"/>
  <c r="O913" i="14"/>
  <c r="P913" i="14"/>
  <c r="R913" i="14"/>
  <c r="S913" i="14"/>
  <c r="A914" i="14"/>
  <c r="B914" i="14"/>
  <c r="C914" i="14"/>
  <c r="D914" i="14"/>
  <c r="F914" i="14"/>
  <c r="H914" i="14"/>
  <c r="I914" i="14"/>
  <c r="J914" i="14"/>
  <c r="K914" i="14"/>
  <c r="L914" i="14"/>
  <c r="M914" i="14"/>
  <c r="O914" i="14"/>
  <c r="P914" i="14"/>
  <c r="R914" i="14"/>
  <c r="S914" i="14"/>
  <c r="A915" i="14"/>
  <c r="B915" i="14"/>
  <c r="C915" i="14"/>
  <c r="D915" i="14"/>
  <c r="F915" i="14"/>
  <c r="H915" i="14"/>
  <c r="I915" i="14"/>
  <c r="J915" i="14"/>
  <c r="K915" i="14"/>
  <c r="L915" i="14"/>
  <c r="M915" i="14"/>
  <c r="O915" i="14"/>
  <c r="P915" i="14"/>
  <c r="R915" i="14"/>
  <c r="S915" i="14"/>
  <c r="A916" i="14"/>
  <c r="B916" i="14"/>
  <c r="C916" i="14"/>
  <c r="D916" i="14"/>
  <c r="F916" i="14"/>
  <c r="H916" i="14"/>
  <c r="I916" i="14"/>
  <c r="J916" i="14"/>
  <c r="K916" i="14"/>
  <c r="L916" i="14"/>
  <c r="M916" i="14"/>
  <c r="O916" i="14"/>
  <c r="P916" i="14"/>
  <c r="R916" i="14"/>
  <c r="S916" i="14"/>
  <c r="A917" i="14"/>
  <c r="B917" i="14"/>
  <c r="C917" i="14"/>
  <c r="D917" i="14"/>
  <c r="F917" i="14"/>
  <c r="H917" i="14"/>
  <c r="I917" i="14"/>
  <c r="J917" i="14"/>
  <c r="K917" i="14"/>
  <c r="L917" i="14"/>
  <c r="M917" i="14"/>
  <c r="O917" i="14"/>
  <c r="P917" i="14"/>
  <c r="R917" i="14"/>
  <c r="S917" i="14"/>
  <c r="A918" i="14"/>
  <c r="B918" i="14"/>
  <c r="C918" i="14"/>
  <c r="D918" i="14"/>
  <c r="F918" i="14"/>
  <c r="H918" i="14"/>
  <c r="I918" i="14"/>
  <c r="J918" i="14"/>
  <c r="K918" i="14"/>
  <c r="L918" i="14"/>
  <c r="M918" i="14"/>
  <c r="O918" i="14"/>
  <c r="P918" i="14"/>
  <c r="R918" i="14"/>
  <c r="S918" i="14"/>
  <c r="A919" i="14"/>
  <c r="B919" i="14"/>
  <c r="C919" i="14"/>
  <c r="D919" i="14"/>
  <c r="F919" i="14"/>
  <c r="H919" i="14"/>
  <c r="I919" i="14"/>
  <c r="J919" i="14"/>
  <c r="K919" i="14"/>
  <c r="L919" i="14"/>
  <c r="M919" i="14"/>
  <c r="O919" i="14"/>
  <c r="P919" i="14"/>
  <c r="R919" i="14"/>
  <c r="S919" i="14"/>
  <c r="A920" i="14"/>
  <c r="B920" i="14"/>
  <c r="C920" i="14"/>
  <c r="D920" i="14"/>
  <c r="F920" i="14"/>
  <c r="H920" i="14"/>
  <c r="I920" i="14"/>
  <c r="J920" i="14"/>
  <c r="K920" i="14"/>
  <c r="L920" i="14"/>
  <c r="M920" i="14"/>
  <c r="O920" i="14"/>
  <c r="P920" i="14"/>
  <c r="R920" i="14"/>
  <c r="S920" i="14"/>
  <c r="A921" i="14"/>
  <c r="B921" i="14"/>
  <c r="C921" i="14"/>
  <c r="D921" i="14"/>
  <c r="F921" i="14"/>
  <c r="H921" i="14"/>
  <c r="I921" i="14"/>
  <c r="J921" i="14"/>
  <c r="K921" i="14"/>
  <c r="L921" i="14"/>
  <c r="M921" i="14"/>
  <c r="O921" i="14"/>
  <c r="P921" i="14"/>
  <c r="R921" i="14"/>
  <c r="S921" i="14"/>
  <c r="A922" i="14"/>
  <c r="B922" i="14"/>
  <c r="C922" i="14"/>
  <c r="D922" i="14"/>
  <c r="F922" i="14"/>
  <c r="H922" i="14"/>
  <c r="I922" i="14"/>
  <c r="J922" i="14"/>
  <c r="K922" i="14"/>
  <c r="L922" i="14"/>
  <c r="M922" i="14"/>
  <c r="O922" i="14"/>
  <c r="P922" i="14"/>
  <c r="R922" i="14"/>
  <c r="S922" i="14"/>
  <c r="A923" i="14"/>
  <c r="B923" i="14"/>
  <c r="C923" i="14"/>
  <c r="D923" i="14"/>
  <c r="F923" i="14"/>
  <c r="H923" i="14"/>
  <c r="I923" i="14"/>
  <c r="J923" i="14"/>
  <c r="K923" i="14"/>
  <c r="L923" i="14"/>
  <c r="M923" i="14"/>
  <c r="O923" i="14"/>
  <c r="P923" i="14"/>
  <c r="R923" i="14"/>
  <c r="S923" i="14"/>
  <c r="A924" i="14"/>
  <c r="B924" i="14"/>
  <c r="C924" i="14"/>
  <c r="D924" i="14"/>
  <c r="F924" i="14"/>
  <c r="H924" i="14"/>
  <c r="I924" i="14"/>
  <c r="J924" i="14"/>
  <c r="K924" i="14"/>
  <c r="L924" i="14"/>
  <c r="M924" i="14"/>
  <c r="O924" i="14"/>
  <c r="P924" i="14"/>
  <c r="R924" i="14"/>
  <c r="S924" i="14"/>
  <c r="A925" i="14"/>
  <c r="B925" i="14"/>
  <c r="C925" i="14"/>
  <c r="D925" i="14"/>
  <c r="F925" i="14"/>
  <c r="H925" i="14"/>
  <c r="I925" i="14"/>
  <c r="J925" i="14"/>
  <c r="K925" i="14"/>
  <c r="L925" i="14"/>
  <c r="M925" i="14"/>
  <c r="O925" i="14"/>
  <c r="P925" i="14"/>
  <c r="R925" i="14"/>
  <c r="S925" i="14"/>
  <c r="A926" i="14"/>
  <c r="B926" i="14"/>
  <c r="C926" i="14"/>
  <c r="D926" i="14"/>
  <c r="F926" i="14"/>
  <c r="H926" i="14"/>
  <c r="I926" i="14"/>
  <c r="J926" i="14"/>
  <c r="K926" i="14"/>
  <c r="L926" i="14"/>
  <c r="M926" i="14"/>
  <c r="O926" i="14"/>
  <c r="P926" i="14"/>
  <c r="R926" i="14"/>
  <c r="S926" i="14"/>
  <c r="A927" i="14"/>
  <c r="B927" i="14"/>
  <c r="C927" i="14"/>
  <c r="D927" i="14"/>
  <c r="F927" i="14"/>
  <c r="H927" i="14"/>
  <c r="I927" i="14"/>
  <c r="J927" i="14"/>
  <c r="K927" i="14"/>
  <c r="L927" i="14"/>
  <c r="M927" i="14"/>
  <c r="O927" i="14"/>
  <c r="P927" i="14"/>
  <c r="R927" i="14"/>
  <c r="S927" i="14"/>
  <c r="A928" i="14"/>
  <c r="B928" i="14"/>
  <c r="C928" i="14"/>
  <c r="D928" i="14"/>
  <c r="F928" i="14"/>
  <c r="H928" i="14"/>
  <c r="I928" i="14"/>
  <c r="J928" i="14"/>
  <c r="K928" i="14"/>
  <c r="L928" i="14"/>
  <c r="M928" i="14"/>
  <c r="O928" i="14"/>
  <c r="P928" i="14"/>
  <c r="R928" i="14"/>
  <c r="S928" i="14"/>
  <c r="A929" i="14"/>
  <c r="B929" i="14"/>
  <c r="C929" i="14"/>
  <c r="D929" i="14"/>
  <c r="F929" i="14"/>
  <c r="H929" i="14"/>
  <c r="I929" i="14"/>
  <c r="J929" i="14"/>
  <c r="K929" i="14"/>
  <c r="L929" i="14"/>
  <c r="M929" i="14"/>
  <c r="O929" i="14"/>
  <c r="P929" i="14"/>
  <c r="R929" i="14"/>
  <c r="S929" i="14"/>
  <c r="A930" i="14"/>
  <c r="B930" i="14"/>
  <c r="C930" i="14"/>
  <c r="D930" i="14"/>
  <c r="F930" i="14"/>
  <c r="H930" i="14"/>
  <c r="I930" i="14"/>
  <c r="J930" i="14"/>
  <c r="K930" i="14"/>
  <c r="L930" i="14"/>
  <c r="M930" i="14"/>
  <c r="O930" i="14"/>
  <c r="P930" i="14"/>
  <c r="R930" i="14"/>
  <c r="S930" i="14"/>
  <c r="A931" i="14"/>
  <c r="B931" i="14"/>
  <c r="C931" i="14"/>
  <c r="D931" i="14"/>
  <c r="F931" i="14"/>
  <c r="H931" i="14"/>
  <c r="I931" i="14"/>
  <c r="J931" i="14"/>
  <c r="K931" i="14"/>
  <c r="L931" i="14"/>
  <c r="M931" i="14"/>
  <c r="O931" i="14"/>
  <c r="P931" i="14"/>
  <c r="R931" i="14"/>
  <c r="S931" i="14"/>
  <c r="A932" i="14"/>
  <c r="B932" i="14"/>
  <c r="C932" i="14"/>
  <c r="D932" i="14"/>
  <c r="F932" i="14"/>
  <c r="H932" i="14"/>
  <c r="I932" i="14"/>
  <c r="J932" i="14"/>
  <c r="K932" i="14"/>
  <c r="L932" i="14"/>
  <c r="M932" i="14"/>
  <c r="O932" i="14"/>
  <c r="P932" i="14"/>
  <c r="R932" i="14"/>
  <c r="S932" i="14"/>
  <c r="A933" i="14"/>
  <c r="B933" i="14"/>
  <c r="C933" i="14"/>
  <c r="D933" i="14"/>
  <c r="F933" i="14"/>
  <c r="H933" i="14"/>
  <c r="I933" i="14"/>
  <c r="J933" i="14"/>
  <c r="K933" i="14"/>
  <c r="L933" i="14"/>
  <c r="M933" i="14"/>
  <c r="O933" i="14"/>
  <c r="P933" i="14"/>
  <c r="R933" i="14"/>
  <c r="S933" i="14"/>
  <c r="A934" i="14"/>
  <c r="B934" i="14"/>
  <c r="C934" i="14"/>
  <c r="D934" i="14"/>
  <c r="F934" i="14"/>
  <c r="H934" i="14"/>
  <c r="I934" i="14"/>
  <c r="J934" i="14"/>
  <c r="K934" i="14"/>
  <c r="L934" i="14"/>
  <c r="M934" i="14"/>
  <c r="O934" i="14"/>
  <c r="P934" i="14"/>
  <c r="R934" i="14"/>
  <c r="S934" i="14"/>
  <c r="A935" i="14"/>
  <c r="B935" i="14"/>
  <c r="C935" i="14"/>
  <c r="D935" i="14"/>
  <c r="F935" i="14"/>
  <c r="H935" i="14"/>
  <c r="I935" i="14"/>
  <c r="J935" i="14"/>
  <c r="K935" i="14"/>
  <c r="L935" i="14"/>
  <c r="M935" i="14"/>
  <c r="O935" i="14"/>
  <c r="P935" i="14"/>
  <c r="R935" i="14"/>
  <c r="S935" i="14"/>
  <c r="A936" i="14"/>
  <c r="B936" i="14"/>
  <c r="C936" i="14"/>
  <c r="D936" i="14"/>
  <c r="F936" i="14"/>
  <c r="H936" i="14"/>
  <c r="I936" i="14"/>
  <c r="J936" i="14"/>
  <c r="K936" i="14"/>
  <c r="L936" i="14"/>
  <c r="M936" i="14"/>
  <c r="O936" i="14"/>
  <c r="P936" i="14"/>
  <c r="R936" i="14"/>
  <c r="S936" i="14"/>
  <c r="A937" i="14"/>
  <c r="B937" i="14"/>
  <c r="C937" i="14"/>
  <c r="D937" i="14"/>
  <c r="F937" i="14"/>
  <c r="H937" i="14"/>
  <c r="I937" i="14"/>
  <c r="J937" i="14"/>
  <c r="K937" i="14"/>
  <c r="L937" i="14"/>
  <c r="M937" i="14"/>
  <c r="O937" i="14"/>
  <c r="AC937" i="14" s="1"/>
  <c r="P937" i="14"/>
  <c r="R937" i="14"/>
  <c r="S937" i="14"/>
  <c r="A938" i="14"/>
  <c r="B938" i="14"/>
  <c r="C938" i="14"/>
  <c r="D938" i="14"/>
  <c r="F938" i="14"/>
  <c r="H938" i="14"/>
  <c r="I938" i="14"/>
  <c r="J938" i="14"/>
  <c r="K938" i="14"/>
  <c r="L938" i="14"/>
  <c r="M938" i="14"/>
  <c r="O938" i="14"/>
  <c r="U938" i="14" s="1"/>
  <c r="P938" i="14"/>
  <c r="R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O939" i="14"/>
  <c r="P939" i="14"/>
  <c r="R939" i="14"/>
  <c r="S939" i="14"/>
  <c r="A940" i="14"/>
  <c r="B940" i="14"/>
  <c r="C940" i="14"/>
  <c r="D940" i="14"/>
  <c r="F940" i="14"/>
  <c r="H940" i="14"/>
  <c r="I940" i="14"/>
  <c r="J940" i="14"/>
  <c r="K940" i="14"/>
  <c r="L940" i="14"/>
  <c r="M940" i="14"/>
  <c r="O940" i="14"/>
  <c r="P940" i="14"/>
  <c r="R940" i="14"/>
  <c r="S940" i="14"/>
  <c r="A941" i="14"/>
  <c r="B941" i="14"/>
  <c r="C941" i="14"/>
  <c r="D941" i="14"/>
  <c r="F941" i="14"/>
  <c r="H941" i="14"/>
  <c r="I941" i="14"/>
  <c r="J941" i="14"/>
  <c r="K941" i="14"/>
  <c r="L941" i="14"/>
  <c r="M941" i="14"/>
  <c r="O941" i="14"/>
  <c r="P941" i="14"/>
  <c r="AE941" i="14" s="1"/>
  <c r="R941" i="14"/>
  <c r="S941" i="14"/>
  <c r="A942" i="14"/>
  <c r="B942" i="14"/>
  <c r="C942" i="14"/>
  <c r="D942" i="14"/>
  <c r="F942" i="14"/>
  <c r="H942" i="14"/>
  <c r="I942" i="14"/>
  <c r="J942" i="14"/>
  <c r="K942" i="14"/>
  <c r="L942" i="14"/>
  <c r="M942" i="14"/>
  <c r="O942" i="14"/>
  <c r="P942" i="14"/>
  <c r="R942" i="14"/>
  <c r="S942" i="14"/>
  <c r="A943" i="14"/>
  <c r="B943" i="14"/>
  <c r="C943" i="14"/>
  <c r="D943" i="14"/>
  <c r="F943" i="14"/>
  <c r="H943" i="14"/>
  <c r="I943" i="14"/>
  <c r="J943" i="14"/>
  <c r="K943" i="14"/>
  <c r="L943" i="14"/>
  <c r="M943" i="14"/>
  <c r="O943" i="14"/>
  <c r="P943" i="14"/>
  <c r="R943" i="14"/>
  <c r="S943" i="14"/>
  <c r="A944" i="14"/>
  <c r="B944" i="14"/>
  <c r="C944" i="14"/>
  <c r="D944" i="14"/>
  <c r="F944" i="14"/>
  <c r="H944" i="14"/>
  <c r="I944" i="14"/>
  <c r="J944" i="14"/>
  <c r="K944" i="14"/>
  <c r="L944" i="14"/>
  <c r="M944" i="14"/>
  <c r="O944" i="14"/>
  <c r="P944" i="14"/>
  <c r="R944" i="14"/>
  <c r="S944" i="14"/>
  <c r="A945" i="14"/>
  <c r="B945" i="14"/>
  <c r="C945" i="14"/>
  <c r="D945" i="14"/>
  <c r="F945" i="14"/>
  <c r="H945" i="14"/>
  <c r="I945" i="14"/>
  <c r="J945" i="14"/>
  <c r="K945" i="14"/>
  <c r="L945" i="14"/>
  <c r="M945" i="14"/>
  <c r="O945" i="14"/>
  <c r="P945" i="14"/>
  <c r="R945" i="14"/>
  <c r="S945" i="14"/>
  <c r="A946" i="14"/>
  <c r="B946" i="14"/>
  <c r="C946" i="14"/>
  <c r="D946" i="14"/>
  <c r="F946" i="14"/>
  <c r="H946" i="14"/>
  <c r="I946" i="14"/>
  <c r="J946" i="14"/>
  <c r="K946" i="14"/>
  <c r="L946" i="14"/>
  <c r="M946" i="14"/>
  <c r="O946" i="14"/>
  <c r="P946" i="14"/>
  <c r="R946" i="14"/>
  <c r="S946" i="14"/>
  <c r="A947" i="14"/>
  <c r="B947" i="14"/>
  <c r="C947" i="14"/>
  <c r="D947" i="14"/>
  <c r="F947" i="14"/>
  <c r="H947" i="14"/>
  <c r="I947" i="14"/>
  <c r="J947" i="14"/>
  <c r="K947" i="14"/>
  <c r="L947" i="14"/>
  <c r="M947" i="14"/>
  <c r="O947" i="14"/>
  <c r="P947" i="14"/>
  <c r="R947" i="14"/>
  <c r="S947" i="14"/>
  <c r="A948" i="14"/>
  <c r="B948" i="14"/>
  <c r="C948" i="14"/>
  <c r="D948" i="14"/>
  <c r="F948" i="14"/>
  <c r="H948" i="14"/>
  <c r="I948" i="14"/>
  <c r="J948" i="14"/>
  <c r="K948" i="14"/>
  <c r="L948" i="14"/>
  <c r="M948" i="14"/>
  <c r="O948" i="14"/>
  <c r="P948" i="14"/>
  <c r="R948" i="14"/>
  <c r="S948" i="14"/>
  <c r="A949" i="14"/>
  <c r="B949" i="14"/>
  <c r="C949" i="14"/>
  <c r="D949" i="14"/>
  <c r="F949" i="14"/>
  <c r="H949" i="14"/>
  <c r="I949" i="14"/>
  <c r="J949" i="14"/>
  <c r="K949" i="14"/>
  <c r="L949" i="14"/>
  <c r="M949" i="14"/>
  <c r="O949" i="14"/>
  <c r="P949" i="14"/>
  <c r="Y949" i="14" s="1"/>
  <c r="R949" i="14"/>
  <c r="S949" i="14"/>
  <c r="A950" i="14"/>
  <c r="B950" i="14"/>
  <c r="C950" i="14"/>
  <c r="D950" i="14"/>
  <c r="F950" i="14"/>
  <c r="H950" i="14"/>
  <c r="I950" i="14"/>
  <c r="J950" i="14"/>
  <c r="K950" i="14"/>
  <c r="L950" i="14"/>
  <c r="M950" i="14"/>
  <c r="O950" i="14"/>
  <c r="P950" i="14"/>
  <c r="R950" i="14"/>
  <c r="S950" i="14"/>
  <c r="A951" i="14"/>
  <c r="B951" i="14"/>
  <c r="C951" i="14"/>
  <c r="D951" i="14"/>
  <c r="F951" i="14"/>
  <c r="H951" i="14"/>
  <c r="I951" i="14"/>
  <c r="J951" i="14"/>
  <c r="K951" i="14"/>
  <c r="L951" i="14"/>
  <c r="M951" i="14"/>
  <c r="O951" i="14"/>
  <c r="P951" i="14"/>
  <c r="R951" i="14"/>
  <c r="S951" i="14"/>
  <c r="A952" i="14"/>
  <c r="B952" i="14"/>
  <c r="C952" i="14"/>
  <c r="D952" i="14"/>
  <c r="F952" i="14"/>
  <c r="H952" i="14"/>
  <c r="I952" i="14"/>
  <c r="J952" i="14"/>
  <c r="K952" i="14"/>
  <c r="L952" i="14"/>
  <c r="M952" i="14"/>
  <c r="O952" i="14"/>
  <c r="P952" i="14"/>
  <c r="R952" i="14"/>
  <c r="S952" i="14"/>
  <c r="A953" i="14"/>
  <c r="B953" i="14"/>
  <c r="C953" i="14"/>
  <c r="D953" i="14"/>
  <c r="F953" i="14"/>
  <c r="H953" i="14"/>
  <c r="I953" i="14"/>
  <c r="J953" i="14"/>
  <c r="K953" i="14"/>
  <c r="L953" i="14"/>
  <c r="M953" i="14"/>
  <c r="O953" i="14"/>
  <c r="P953" i="14"/>
  <c r="R953" i="14"/>
  <c r="S953" i="14"/>
  <c r="A954" i="14"/>
  <c r="B954" i="14"/>
  <c r="C954" i="14"/>
  <c r="D954" i="14"/>
  <c r="F954" i="14"/>
  <c r="H954" i="14"/>
  <c r="I954" i="14"/>
  <c r="J954" i="14"/>
  <c r="K954" i="14"/>
  <c r="L954" i="14"/>
  <c r="M954" i="14"/>
  <c r="O954" i="14"/>
  <c r="P954" i="14"/>
  <c r="R954" i="14"/>
  <c r="S954" i="14"/>
  <c r="A955" i="14"/>
  <c r="B955" i="14"/>
  <c r="C955" i="14"/>
  <c r="D955" i="14"/>
  <c r="F955" i="14"/>
  <c r="H955" i="14"/>
  <c r="I955" i="14"/>
  <c r="J955" i="14"/>
  <c r="K955" i="14"/>
  <c r="L955" i="14"/>
  <c r="M955" i="14"/>
  <c r="O955" i="14"/>
  <c r="P955" i="14"/>
  <c r="R955" i="14"/>
  <c r="S955" i="14"/>
  <c r="A956" i="14"/>
  <c r="B956" i="14"/>
  <c r="C956" i="14"/>
  <c r="D956" i="14"/>
  <c r="F956" i="14"/>
  <c r="H956" i="14"/>
  <c r="I956" i="14"/>
  <c r="J956" i="14"/>
  <c r="K956" i="14"/>
  <c r="L956" i="14"/>
  <c r="M956" i="14"/>
  <c r="O956" i="14"/>
  <c r="P956" i="14"/>
  <c r="R956" i="14"/>
  <c r="S956" i="14"/>
  <c r="A957" i="14"/>
  <c r="B957" i="14"/>
  <c r="C957" i="14"/>
  <c r="D957" i="14"/>
  <c r="F957" i="14"/>
  <c r="H957" i="14"/>
  <c r="I957" i="14"/>
  <c r="J957" i="14"/>
  <c r="K957" i="14"/>
  <c r="L957" i="14"/>
  <c r="M957" i="14"/>
  <c r="O957" i="14"/>
  <c r="P957" i="14"/>
  <c r="R957" i="14"/>
  <c r="S957" i="14"/>
  <c r="A958" i="14"/>
  <c r="B958" i="14"/>
  <c r="C958" i="14"/>
  <c r="D958" i="14"/>
  <c r="F958" i="14"/>
  <c r="H958" i="14"/>
  <c r="I958" i="14"/>
  <c r="J958" i="14"/>
  <c r="K958" i="14"/>
  <c r="L958" i="14"/>
  <c r="M958" i="14"/>
  <c r="O958" i="14"/>
  <c r="P958" i="14"/>
  <c r="R958" i="14"/>
  <c r="S958" i="14"/>
  <c r="A959" i="14"/>
  <c r="B959" i="14"/>
  <c r="C959" i="14"/>
  <c r="D959" i="14"/>
  <c r="F959" i="14"/>
  <c r="H959" i="14"/>
  <c r="I959" i="14"/>
  <c r="J959" i="14"/>
  <c r="K959" i="14"/>
  <c r="L959" i="14"/>
  <c r="M959" i="14"/>
  <c r="O959" i="14"/>
  <c r="P959" i="14"/>
  <c r="R959" i="14"/>
  <c r="S959" i="14"/>
  <c r="A960" i="14"/>
  <c r="B960" i="14"/>
  <c r="C960" i="14"/>
  <c r="D960" i="14"/>
  <c r="F960" i="14"/>
  <c r="H960" i="14"/>
  <c r="I960" i="14"/>
  <c r="J960" i="14"/>
  <c r="K960" i="14"/>
  <c r="L960" i="14"/>
  <c r="M960" i="14"/>
  <c r="O960" i="14"/>
  <c r="P960" i="14"/>
  <c r="R960" i="14"/>
  <c r="S960" i="14"/>
  <c r="A961" i="14"/>
  <c r="B961" i="14"/>
  <c r="C961" i="14"/>
  <c r="D961" i="14"/>
  <c r="F961" i="14"/>
  <c r="H961" i="14"/>
  <c r="I961" i="14"/>
  <c r="J961" i="14"/>
  <c r="K961" i="14"/>
  <c r="L961" i="14"/>
  <c r="M961" i="14"/>
  <c r="O961" i="14"/>
  <c r="P961" i="14"/>
  <c r="R961" i="14"/>
  <c r="S961" i="14"/>
  <c r="A962" i="14"/>
  <c r="B962" i="14"/>
  <c r="C962" i="14"/>
  <c r="D962" i="14"/>
  <c r="F962" i="14"/>
  <c r="H962" i="14"/>
  <c r="I962" i="14"/>
  <c r="J962" i="14"/>
  <c r="K962" i="14"/>
  <c r="L962" i="14"/>
  <c r="M962" i="14"/>
  <c r="O962" i="14"/>
  <c r="P962" i="14"/>
  <c r="R962" i="14"/>
  <c r="S962" i="14"/>
  <c r="A963" i="14"/>
  <c r="B963" i="14"/>
  <c r="C963" i="14"/>
  <c r="D963" i="14"/>
  <c r="F963" i="14"/>
  <c r="H963" i="14"/>
  <c r="I963" i="14"/>
  <c r="J963" i="14"/>
  <c r="K963" i="14"/>
  <c r="L963" i="14"/>
  <c r="M963" i="14"/>
  <c r="O963" i="14"/>
  <c r="P963" i="14"/>
  <c r="R963" i="14"/>
  <c r="S963" i="14"/>
  <c r="A964" i="14"/>
  <c r="B964" i="14"/>
  <c r="C964" i="14"/>
  <c r="D964" i="14"/>
  <c r="F964" i="14"/>
  <c r="H964" i="14"/>
  <c r="I964" i="14"/>
  <c r="J964" i="14"/>
  <c r="K964" i="14"/>
  <c r="L964" i="14"/>
  <c r="M964" i="14"/>
  <c r="O964" i="14"/>
  <c r="P964" i="14"/>
  <c r="R964" i="14"/>
  <c r="S964" i="14"/>
  <c r="A965" i="14"/>
  <c r="B965" i="14"/>
  <c r="C965" i="14"/>
  <c r="D965" i="14"/>
  <c r="F965" i="14"/>
  <c r="H965" i="14"/>
  <c r="I965" i="14"/>
  <c r="J965" i="14"/>
  <c r="K965" i="14"/>
  <c r="L965" i="14"/>
  <c r="M965" i="14"/>
  <c r="O965" i="14"/>
  <c r="P965" i="14"/>
  <c r="R965" i="14"/>
  <c r="S965" i="14"/>
  <c r="A966" i="14"/>
  <c r="B966" i="14"/>
  <c r="C966" i="14"/>
  <c r="D966" i="14"/>
  <c r="F966" i="14"/>
  <c r="H966" i="14"/>
  <c r="I966" i="14"/>
  <c r="J966" i="14"/>
  <c r="K966" i="14"/>
  <c r="L966" i="14"/>
  <c r="M966" i="14"/>
  <c r="O966" i="14"/>
  <c r="P966" i="14"/>
  <c r="R966" i="14"/>
  <c r="S966" i="14"/>
  <c r="A967" i="14"/>
  <c r="B967" i="14"/>
  <c r="C967" i="14"/>
  <c r="D967" i="14"/>
  <c r="F967" i="14"/>
  <c r="H967" i="14"/>
  <c r="I967" i="14"/>
  <c r="J967" i="14"/>
  <c r="K967" i="14"/>
  <c r="L967" i="14"/>
  <c r="M967" i="14"/>
  <c r="O967" i="14"/>
  <c r="P967" i="14"/>
  <c r="R967" i="14"/>
  <c r="S967" i="14"/>
  <c r="A968" i="14"/>
  <c r="B968" i="14"/>
  <c r="C968" i="14"/>
  <c r="D968" i="14"/>
  <c r="F968" i="14"/>
  <c r="H968" i="14"/>
  <c r="I968" i="14"/>
  <c r="J968" i="14"/>
  <c r="K968" i="14"/>
  <c r="L968" i="14"/>
  <c r="M968" i="14"/>
  <c r="O968" i="14"/>
  <c r="P968" i="14"/>
  <c r="R968" i="14"/>
  <c r="S968" i="14"/>
  <c r="A969" i="14"/>
  <c r="B969" i="14"/>
  <c r="C969" i="14"/>
  <c r="D969" i="14"/>
  <c r="F969" i="14"/>
  <c r="H969" i="14"/>
  <c r="I969" i="14"/>
  <c r="J969" i="14"/>
  <c r="K969" i="14"/>
  <c r="L969" i="14"/>
  <c r="M969" i="14"/>
  <c r="O969" i="14"/>
  <c r="AE969" i="14" s="1"/>
  <c r="P969" i="14"/>
  <c r="R969" i="14"/>
  <c r="S969" i="14"/>
  <c r="A970" i="14"/>
  <c r="B970" i="14"/>
  <c r="C970" i="14"/>
  <c r="D970" i="14"/>
  <c r="F970" i="14"/>
  <c r="H970" i="14"/>
  <c r="I970" i="14"/>
  <c r="J970" i="14"/>
  <c r="K970" i="14"/>
  <c r="L970" i="14"/>
  <c r="M970" i="14"/>
  <c r="O970" i="14"/>
  <c r="P970" i="14"/>
  <c r="R970" i="14"/>
  <c r="S970" i="14"/>
  <c r="A971" i="14"/>
  <c r="B971" i="14"/>
  <c r="C971" i="14"/>
  <c r="D971" i="14"/>
  <c r="F971" i="14"/>
  <c r="H971" i="14"/>
  <c r="I971" i="14"/>
  <c r="J971" i="14"/>
  <c r="K971" i="14"/>
  <c r="L971" i="14"/>
  <c r="M971" i="14"/>
  <c r="O971" i="14"/>
  <c r="P971" i="14"/>
  <c r="R971" i="14"/>
  <c r="S971" i="14"/>
  <c r="A972" i="14"/>
  <c r="B972" i="14"/>
  <c r="C972" i="14"/>
  <c r="D972" i="14"/>
  <c r="F972" i="14"/>
  <c r="H972" i="14"/>
  <c r="I972" i="14"/>
  <c r="J972" i="14"/>
  <c r="K972" i="14"/>
  <c r="L972" i="14"/>
  <c r="M972" i="14"/>
  <c r="O972" i="14"/>
  <c r="P972" i="14"/>
  <c r="R972" i="14"/>
  <c r="S972" i="14"/>
  <c r="A973" i="14"/>
  <c r="B973" i="14"/>
  <c r="C973" i="14"/>
  <c r="D973" i="14"/>
  <c r="F973" i="14"/>
  <c r="H973" i="14"/>
  <c r="I973" i="14"/>
  <c r="J973" i="14"/>
  <c r="K973" i="14"/>
  <c r="L973" i="14"/>
  <c r="M973" i="14"/>
  <c r="O973" i="14"/>
  <c r="P973" i="14"/>
  <c r="R973" i="14"/>
  <c r="S973" i="14"/>
  <c r="A974" i="14"/>
  <c r="B974" i="14"/>
  <c r="C974" i="14"/>
  <c r="D974" i="14"/>
  <c r="F974" i="14"/>
  <c r="H974" i="14"/>
  <c r="I974" i="14"/>
  <c r="J974" i="14"/>
  <c r="K974" i="14"/>
  <c r="L974" i="14"/>
  <c r="M974" i="14"/>
  <c r="O974" i="14"/>
  <c r="P974" i="14"/>
  <c r="R974" i="14"/>
  <c r="S974" i="14"/>
  <c r="A975" i="14"/>
  <c r="B975" i="14"/>
  <c r="C975" i="14"/>
  <c r="D975" i="14"/>
  <c r="F975" i="14"/>
  <c r="H975" i="14"/>
  <c r="I975" i="14"/>
  <c r="J975" i="14"/>
  <c r="K975" i="14"/>
  <c r="L975" i="14"/>
  <c r="M975" i="14"/>
  <c r="O975" i="14"/>
  <c r="P975" i="14"/>
  <c r="R975" i="14"/>
  <c r="S975" i="14"/>
  <c r="A976" i="14"/>
  <c r="B976" i="14"/>
  <c r="C976" i="14"/>
  <c r="D976" i="14"/>
  <c r="F976" i="14"/>
  <c r="H976" i="14"/>
  <c r="I976" i="14"/>
  <c r="J976" i="14"/>
  <c r="K976" i="14"/>
  <c r="L976" i="14"/>
  <c r="M976" i="14"/>
  <c r="O976" i="14"/>
  <c r="P976" i="14"/>
  <c r="R976" i="14"/>
  <c r="S976" i="14"/>
  <c r="A977" i="14"/>
  <c r="B977" i="14"/>
  <c r="C977" i="14"/>
  <c r="D977" i="14"/>
  <c r="F977" i="14"/>
  <c r="H977" i="14"/>
  <c r="I977" i="14"/>
  <c r="J977" i="14"/>
  <c r="K977" i="14"/>
  <c r="L977" i="14"/>
  <c r="M977" i="14"/>
  <c r="O977" i="14"/>
  <c r="P977" i="14"/>
  <c r="R977" i="14"/>
  <c r="S977" i="14"/>
  <c r="A978" i="14"/>
  <c r="B978" i="14"/>
  <c r="C978" i="14"/>
  <c r="D978" i="14"/>
  <c r="F978" i="14"/>
  <c r="H978" i="14"/>
  <c r="I978" i="14"/>
  <c r="J978" i="14"/>
  <c r="K978" i="14"/>
  <c r="L978" i="14"/>
  <c r="M978" i="14"/>
  <c r="O978" i="14"/>
  <c r="AB978" i="14" s="1"/>
  <c r="P978" i="14"/>
  <c r="R978" i="14"/>
  <c r="S978" i="14"/>
  <c r="A979" i="14"/>
  <c r="B979" i="14"/>
  <c r="C979" i="14"/>
  <c r="D979" i="14"/>
  <c r="F979" i="14"/>
  <c r="H979" i="14"/>
  <c r="I979" i="14"/>
  <c r="J979" i="14"/>
  <c r="K979" i="14"/>
  <c r="L979" i="14"/>
  <c r="M979" i="14"/>
  <c r="O979" i="14"/>
  <c r="P979" i="14"/>
  <c r="R979" i="14"/>
  <c r="S979" i="14"/>
  <c r="A980" i="14"/>
  <c r="B980" i="14"/>
  <c r="C980" i="14"/>
  <c r="D980" i="14"/>
  <c r="F980" i="14"/>
  <c r="H980" i="14"/>
  <c r="I980" i="14"/>
  <c r="J980" i="14"/>
  <c r="K980" i="14"/>
  <c r="L980" i="14"/>
  <c r="M980" i="14"/>
  <c r="O980" i="14"/>
  <c r="P980" i="14"/>
  <c r="R980" i="14"/>
  <c r="S980" i="14"/>
  <c r="A981" i="14"/>
  <c r="B981" i="14"/>
  <c r="C981" i="14"/>
  <c r="D981" i="14"/>
  <c r="F981" i="14"/>
  <c r="H981" i="14"/>
  <c r="I981" i="14"/>
  <c r="J981" i="14"/>
  <c r="K981" i="14"/>
  <c r="L981" i="14"/>
  <c r="M981" i="14"/>
  <c r="O981" i="14"/>
  <c r="P981" i="14"/>
  <c r="R981" i="14"/>
  <c r="S981" i="14"/>
  <c r="A982" i="14"/>
  <c r="B982" i="14"/>
  <c r="C982" i="14"/>
  <c r="D982" i="14"/>
  <c r="F982" i="14"/>
  <c r="H982" i="14"/>
  <c r="I982" i="14"/>
  <c r="J982" i="14"/>
  <c r="K982" i="14"/>
  <c r="L982" i="14"/>
  <c r="M982" i="14"/>
  <c r="O982" i="14"/>
  <c r="P982" i="14"/>
  <c r="R982" i="14"/>
  <c r="S982" i="14"/>
  <c r="A983" i="14"/>
  <c r="B983" i="14"/>
  <c r="C983" i="14"/>
  <c r="D983" i="14"/>
  <c r="F983" i="14"/>
  <c r="H983" i="14"/>
  <c r="I983" i="14"/>
  <c r="J983" i="14"/>
  <c r="K983" i="14"/>
  <c r="L983" i="14"/>
  <c r="M983" i="14"/>
  <c r="O983" i="14"/>
  <c r="P983" i="14"/>
  <c r="R983" i="14"/>
  <c r="S983" i="14"/>
  <c r="A984" i="14"/>
  <c r="B984" i="14"/>
  <c r="C984" i="14"/>
  <c r="D984" i="14"/>
  <c r="F984" i="14"/>
  <c r="H984" i="14"/>
  <c r="I984" i="14"/>
  <c r="J984" i="14"/>
  <c r="K984" i="14"/>
  <c r="L984" i="14"/>
  <c r="M984" i="14"/>
  <c r="O984" i="14"/>
  <c r="P984" i="14"/>
  <c r="R984" i="14"/>
  <c r="S984" i="14"/>
  <c r="A985" i="14"/>
  <c r="B985" i="14"/>
  <c r="C985" i="14"/>
  <c r="D985" i="14"/>
  <c r="F985" i="14"/>
  <c r="H985" i="14"/>
  <c r="I985" i="14"/>
  <c r="J985" i="14"/>
  <c r="K985" i="14"/>
  <c r="L985" i="14"/>
  <c r="M985" i="14"/>
  <c r="O985" i="14"/>
  <c r="P985" i="14"/>
  <c r="R985" i="14"/>
  <c r="S985" i="14"/>
  <c r="A986" i="14"/>
  <c r="B986" i="14"/>
  <c r="C986" i="14"/>
  <c r="D986" i="14"/>
  <c r="F986" i="14"/>
  <c r="H986" i="14"/>
  <c r="I986" i="14"/>
  <c r="J986" i="14"/>
  <c r="K986" i="14"/>
  <c r="L986" i="14"/>
  <c r="M986" i="14"/>
  <c r="O986" i="14"/>
  <c r="AB986" i="14" s="1"/>
  <c r="P986" i="14"/>
  <c r="R986" i="14"/>
  <c r="S986" i="14"/>
  <c r="A987" i="14"/>
  <c r="B987" i="14"/>
  <c r="C987" i="14"/>
  <c r="D987" i="14"/>
  <c r="F987" i="14"/>
  <c r="H987" i="14"/>
  <c r="I987" i="14"/>
  <c r="J987" i="14"/>
  <c r="K987" i="14"/>
  <c r="L987" i="14"/>
  <c r="M987" i="14"/>
  <c r="O987" i="14"/>
  <c r="P987" i="14"/>
  <c r="Y987" i="14" s="1"/>
  <c r="R987" i="14"/>
  <c r="S987" i="14"/>
  <c r="A988" i="14"/>
  <c r="B988" i="14"/>
  <c r="C988" i="14"/>
  <c r="D988" i="14"/>
  <c r="F988" i="14"/>
  <c r="H988" i="14"/>
  <c r="I988" i="14"/>
  <c r="J988" i="14"/>
  <c r="K988" i="14"/>
  <c r="L988" i="14"/>
  <c r="M988" i="14"/>
  <c r="O988" i="14"/>
  <c r="P988" i="14"/>
  <c r="R988" i="14"/>
  <c r="S988" i="14"/>
  <c r="A989" i="14"/>
  <c r="B989" i="14"/>
  <c r="C989" i="14"/>
  <c r="D989" i="14"/>
  <c r="F989" i="14"/>
  <c r="H989" i="14"/>
  <c r="I989" i="14"/>
  <c r="J989" i="14"/>
  <c r="K989" i="14"/>
  <c r="L989" i="14"/>
  <c r="M989" i="14"/>
  <c r="O989" i="14"/>
  <c r="P989" i="14"/>
  <c r="R989" i="14"/>
  <c r="S989" i="14"/>
  <c r="A990" i="14"/>
  <c r="B990" i="14"/>
  <c r="C990" i="14"/>
  <c r="D990" i="14"/>
  <c r="F990" i="14"/>
  <c r="H990" i="14"/>
  <c r="I990" i="14"/>
  <c r="J990" i="14"/>
  <c r="K990" i="14"/>
  <c r="L990" i="14"/>
  <c r="M990" i="14"/>
  <c r="O990" i="14"/>
  <c r="P990" i="14"/>
  <c r="R990" i="14"/>
  <c r="S990" i="14"/>
  <c r="A991" i="14"/>
  <c r="B991" i="14"/>
  <c r="C991" i="14"/>
  <c r="D991" i="14"/>
  <c r="F991" i="14"/>
  <c r="H991" i="14"/>
  <c r="I991" i="14"/>
  <c r="J991" i="14"/>
  <c r="K991" i="14"/>
  <c r="L991" i="14"/>
  <c r="M991" i="14"/>
  <c r="O991" i="14"/>
  <c r="P991" i="14"/>
  <c r="R991" i="14"/>
  <c r="S991" i="14"/>
  <c r="A992" i="14"/>
  <c r="B992" i="14"/>
  <c r="C992" i="14"/>
  <c r="D992" i="14"/>
  <c r="F992" i="14"/>
  <c r="H992" i="14"/>
  <c r="I992" i="14"/>
  <c r="J992" i="14"/>
  <c r="K992" i="14"/>
  <c r="L992" i="14"/>
  <c r="M992" i="14"/>
  <c r="O992" i="14"/>
  <c r="P992" i="14"/>
  <c r="R992" i="14"/>
  <c r="S992" i="14"/>
  <c r="A993" i="14"/>
  <c r="B993" i="14"/>
  <c r="C993" i="14"/>
  <c r="D993" i="14"/>
  <c r="F993" i="14"/>
  <c r="H993" i="14"/>
  <c r="I993" i="14"/>
  <c r="J993" i="14"/>
  <c r="K993" i="14"/>
  <c r="L993" i="14"/>
  <c r="M993" i="14"/>
  <c r="O993" i="14"/>
  <c r="P993" i="14"/>
  <c r="R993" i="14"/>
  <c r="S993" i="14"/>
  <c r="A994" i="14"/>
  <c r="B994" i="14"/>
  <c r="C994" i="14"/>
  <c r="D994" i="14"/>
  <c r="F994" i="14"/>
  <c r="H994" i="14"/>
  <c r="I994" i="14"/>
  <c r="J994" i="14"/>
  <c r="K994" i="14"/>
  <c r="L994" i="14"/>
  <c r="M994" i="14"/>
  <c r="O994" i="14"/>
  <c r="P994" i="14"/>
  <c r="R994" i="14"/>
  <c r="S994" i="14"/>
  <c r="A995" i="14"/>
  <c r="B995" i="14"/>
  <c r="C995" i="14"/>
  <c r="D995" i="14"/>
  <c r="F995" i="14"/>
  <c r="H995" i="14"/>
  <c r="I995" i="14"/>
  <c r="J995" i="14"/>
  <c r="K995" i="14"/>
  <c r="L995" i="14"/>
  <c r="M995" i="14"/>
  <c r="O995" i="14"/>
  <c r="P995" i="14"/>
  <c r="R995" i="14"/>
  <c r="S995" i="14"/>
  <c r="A996" i="14"/>
  <c r="B996" i="14"/>
  <c r="C996" i="14"/>
  <c r="D996" i="14"/>
  <c r="F996" i="14"/>
  <c r="H996" i="14"/>
  <c r="I996" i="14"/>
  <c r="J996" i="14"/>
  <c r="K996" i="14"/>
  <c r="L996" i="14"/>
  <c r="M996" i="14"/>
  <c r="O996" i="14"/>
  <c r="P996" i="14"/>
  <c r="R996" i="14"/>
  <c r="S996" i="14"/>
  <c r="A997" i="14"/>
  <c r="B997" i="14"/>
  <c r="C997" i="14"/>
  <c r="D997" i="14"/>
  <c r="F997" i="14"/>
  <c r="H997" i="14"/>
  <c r="I997" i="14"/>
  <c r="J997" i="14"/>
  <c r="K997" i="14"/>
  <c r="L997" i="14"/>
  <c r="M997" i="14"/>
  <c r="O997" i="14"/>
  <c r="P997" i="14"/>
  <c r="R997" i="14"/>
  <c r="S997" i="14"/>
  <c r="A998" i="14"/>
  <c r="B998" i="14"/>
  <c r="C998" i="14"/>
  <c r="D998" i="14"/>
  <c r="F998" i="14"/>
  <c r="H998" i="14"/>
  <c r="I998" i="14"/>
  <c r="J998" i="14"/>
  <c r="K998" i="14"/>
  <c r="L998" i="14"/>
  <c r="M998" i="14"/>
  <c r="O998" i="14"/>
  <c r="P998" i="14"/>
  <c r="R998" i="14"/>
  <c r="S998" i="14"/>
  <c r="A999" i="14"/>
  <c r="B999" i="14"/>
  <c r="C999" i="14"/>
  <c r="D999" i="14"/>
  <c r="F999" i="14"/>
  <c r="H999" i="14"/>
  <c r="I999" i="14"/>
  <c r="J999" i="14"/>
  <c r="K999" i="14"/>
  <c r="L999" i="14"/>
  <c r="M999" i="14"/>
  <c r="O999" i="14"/>
  <c r="P999" i="14"/>
  <c r="R999" i="14"/>
  <c r="S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O1000" i="14"/>
  <c r="P1000" i="14"/>
  <c r="R1000" i="14"/>
  <c r="S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O1001" i="14"/>
  <c r="P1001" i="14"/>
  <c r="R1001" i="14"/>
  <c r="S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O1002" i="14"/>
  <c r="P1002" i="14"/>
  <c r="R1002" i="14"/>
  <c r="S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O1003" i="14"/>
  <c r="P1003" i="14"/>
  <c r="R1003" i="14"/>
  <c r="S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O1004" i="14"/>
  <c r="P1004" i="14"/>
  <c r="R1004" i="14"/>
  <c r="S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O1005" i="14"/>
  <c r="P1005" i="14"/>
  <c r="R1005" i="14"/>
  <c r="S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O1006" i="14"/>
  <c r="P1006" i="14"/>
  <c r="R1006" i="14"/>
  <c r="S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O1007" i="14"/>
  <c r="P1007" i="14"/>
  <c r="R1007" i="14"/>
  <c r="S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O1008" i="14"/>
  <c r="P1008" i="14"/>
  <c r="R1008" i="14"/>
  <c r="S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O1009" i="14"/>
  <c r="P1009" i="14"/>
  <c r="R1009" i="14"/>
  <c r="S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O1010" i="14"/>
  <c r="P1010" i="14"/>
  <c r="R1010" i="14"/>
  <c r="S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O1011" i="14"/>
  <c r="P1011" i="14"/>
  <c r="R1011" i="14"/>
  <c r="S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O1012" i="14"/>
  <c r="P1012" i="14"/>
  <c r="R1012" i="14"/>
  <c r="S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O1013" i="14"/>
  <c r="P1013" i="14"/>
  <c r="R1013" i="14"/>
  <c r="S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O1014" i="14"/>
  <c r="P1014" i="14"/>
  <c r="R1014" i="14"/>
  <c r="S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O1015" i="14"/>
  <c r="P1015" i="14"/>
  <c r="R1015" i="14"/>
  <c r="S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O1016" i="14"/>
  <c r="P1016" i="14"/>
  <c r="R1016" i="14"/>
  <c r="S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O1017" i="14"/>
  <c r="P1017" i="14"/>
  <c r="R1017" i="14"/>
  <c r="S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O1018" i="14"/>
  <c r="P1018" i="14"/>
  <c r="R1018" i="14"/>
  <c r="S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O1019" i="14"/>
  <c r="P1019" i="14"/>
  <c r="R1019" i="14"/>
  <c r="S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O1020" i="14"/>
  <c r="P1020" i="14"/>
  <c r="R1020" i="14"/>
  <c r="S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O1021" i="14"/>
  <c r="P1021" i="14"/>
  <c r="R1021" i="14"/>
  <c r="S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O1022" i="14"/>
  <c r="P1022" i="14"/>
  <c r="R1022" i="14"/>
  <c r="S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O1023" i="14"/>
  <c r="P1023" i="14"/>
  <c r="R1023" i="14"/>
  <c r="S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O1024" i="14"/>
  <c r="P1024" i="14"/>
  <c r="R1024" i="14"/>
  <c r="S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O1025" i="14"/>
  <c r="P1025" i="14"/>
  <c r="R1025" i="14"/>
  <c r="S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O1026" i="14"/>
  <c r="P1026" i="14"/>
  <c r="R1026" i="14"/>
  <c r="S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O1027" i="14"/>
  <c r="P1027" i="14"/>
  <c r="R1027" i="14"/>
  <c r="S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O1028" i="14"/>
  <c r="P1028" i="14"/>
  <c r="R1028" i="14"/>
  <c r="S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O1029" i="14"/>
  <c r="P1029" i="14"/>
  <c r="R1029" i="14"/>
  <c r="S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O1030" i="14"/>
  <c r="P1030" i="14"/>
  <c r="AF1030" i="14" s="1"/>
  <c r="R1030" i="14"/>
  <c r="S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O1031" i="14"/>
  <c r="P1031" i="14"/>
  <c r="R1031" i="14"/>
  <c r="S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O1032" i="14"/>
  <c r="P1032" i="14"/>
  <c r="R1032" i="14"/>
  <c r="S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O1033" i="14"/>
  <c r="P1033" i="14"/>
  <c r="R1033" i="14"/>
  <c r="S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O1034" i="14"/>
  <c r="P1034" i="14"/>
  <c r="R1034" i="14"/>
  <c r="S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O1035" i="14"/>
  <c r="P1035" i="14"/>
  <c r="R1035" i="14"/>
  <c r="S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O1036" i="14"/>
  <c r="P1036" i="14"/>
  <c r="R1036" i="14"/>
  <c r="S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O1037" i="14"/>
  <c r="P1037" i="14"/>
  <c r="R1037" i="14"/>
  <c r="S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O1038" i="14"/>
  <c r="P1038" i="14"/>
  <c r="R1038" i="14"/>
  <c r="S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O1039" i="14"/>
  <c r="P1039" i="14"/>
  <c r="R1039" i="14"/>
  <c r="S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O1040" i="14"/>
  <c r="P1040" i="14"/>
  <c r="R1040" i="14"/>
  <c r="S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O1041" i="14"/>
  <c r="P1041" i="14"/>
  <c r="R1041" i="14"/>
  <c r="S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O1042" i="14"/>
  <c r="P1042" i="14"/>
  <c r="R1042" i="14"/>
  <c r="S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O1043" i="14"/>
  <c r="P1043" i="14"/>
  <c r="R1043" i="14"/>
  <c r="S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O1044" i="14"/>
  <c r="P1044" i="14"/>
  <c r="R1044" i="14"/>
  <c r="S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O1045" i="14"/>
  <c r="P1045" i="14"/>
  <c r="R1045" i="14"/>
  <c r="S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O1046" i="14"/>
  <c r="P1046" i="14"/>
  <c r="R1046" i="14"/>
  <c r="S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O1047" i="14"/>
  <c r="P1047" i="14"/>
  <c r="R1047" i="14"/>
  <c r="S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O1048" i="14"/>
  <c r="P1048" i="14"/>
  <c r="R1048" i="14"/>
  <c r="S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O1049" i="14"/>
  <c r="P1049" i="14"/>
  <c r="R1049" i="14"/>
  <c r="S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O1050" i="14"/>
  <c r="P1050" i="14"/>
  <c r="R1050" i="14"/>
  <c r="S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O1051" i="14"/>
  <c r="P1051" i="14"/>
  <c r="AF1051" i="14" s="1"/>
  <c r="R1051" i="14"/>
  <c r="S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O1052" i="14"/>
  <c r="P1052" i="14"/>
  <c r="R1052" i="14"/>
  <c r="S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O1053" i="14"/>
  <c r="AA1053" i="14" s="1"/>
  <c r="P1053" i="14"/>
  <c r="R1053" i="14"/>
  <c r="S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O1054" i="14"/>
  <c r="P1054" i="14"/>
  <c r="R1054" i="14"/>
  <c r="S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O1055" i="14"/>
  <c r="U1055" i="14" s="1"/>
  <c r="P1055" i="14"/>
  <c r="R1055" i="14"/>
  <c r="S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O1056" i="14"/>
  <c r="P1056" i="14"/>
  <c r="R1056" i="14"/>
  <c r="S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O1057" i="14"/>
  <c r="Z1057" i="14" s="1"/>
  <c r="P1057" i="14"/>
  <c r="R1057" i="14"/>
  <c r="S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O1058" i="14"/>
  <c r="P1058" i="14"/>
  <c r="R1058" i="14"/>
  <c r="S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O1059" i="14"/>
  <c r="P1059" i="14"/>
  <c r="R1059" i="14"/>
  <c r="S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O1060" i="14"/>
  <c r="P1060" i="14"/>
  <c r="R1060" i="14"/>
  <c r="S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O1061" i="14"/>
  <c r="P1061" i="14"/>
  <c r="R1061" i="14"/>
  <c r="S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O1062" i="14"/>
  <c r="P1062" i="14"/>
  <c r="R1062" i="14"/>
  <c r="S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O1063" i="14"/>
  <c r="P1063" i="14"/>
  <c r="R1063" i="14"/>
  <c r="S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O1064" i="14"/>
  <c r="P1064" i="14"/>
  <c r="R1064" i="14"/>
  <c r="S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O1065" i="14"/>
  <c r="P1065" i="14"/>
  <c r="R1065" i="14"/>
  <c r="S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O1066" i="14"/>
  <c r="P1066" i="14"/>
  <c r="R1066" i="14"/>
  <c r="S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O1067" i="14"/>
  <c r="P1067" i="14"/>
  <c r="R1067" i="14"/>
  <c r="S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O1068" i="14"/>
  <c r="P1068" i="14"/>
  <c r="R1068" i="14"/>
  <c r="S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O1069" i="14"/>
  <c r="P1069" i="14"/>
  <c r="R1069" i="14"/>
  <c r="S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O1070" i="14"/>
  <c r="P1070" i="14"/>
  <c r="R1070" i="14"/>
  <c r="S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O1071" i="14"/>
  <c r="P1071" i="14"/>
  <c r="R1071" i="14"/>
  <c r="S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O1072" i="14"/>
  <c r="P1072" i="14"/>
  <c r="R1072" i="14"/>
  <c r="S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O1073" i="14"/>
  <c r="P1073" i="14"/>
  <c r="R1073" i="14"/>
  <c r="S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O1074" i="14"/>
  <c r="P1074" i="14"/>
  <c r="R1074" i="14"/>
  <c r="S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O1075" i="14"/>
  <c r="P1075" i="14"/>
  <c r="R1075" i="14"/>
  <c r="S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O1076" i="14"/>
  <c r="P1076" i="14"/>
  <c r="R1076" i="14"/>
  <c r="S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O1077" i="14"/>
  <c r="P1077" i="14"/>
  <c r="R1077" i="14"/>
  <c r="S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O1078" i="14"/>
  <c r="P1078" i="14"/>
  <c r="R1078" i="14"/>
  <c r="S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O1079" i="14"/>
  <c r="AA1079" i="14" s="1"/>
  <c r="P1079" i="14"/>
  <c r="R1079" i="14"/>
  <c r="S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O1080" i="14"/>
  <c r="P1080" i="14"/>
  <c r="R1080" i="14"/>
  <c r="S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O1081" i="14"/>
  <c r="P1081" i="14"/>
  <c r="R1081" i="14"/>
  <c r="S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O1082" i="14"/>
  <c r="P1082" i="14"/>
  <c r="R1082" i="14"/>
  <c r="S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O1083" i="14"/>
  <c r="P1083" i="14"/>
  <c r="R1083" i="14"/>
  <c r="S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O1084" i="14"/>
  <c r="P1084" i="14"/>
  <c r="R1084" i="14"/>
  <c r="S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O1085" i="14"/>
  <c r="P1085" i="14"/>
  <c r="R1085" i="14"/>
  <c r="S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O1086" i="14"/>
  <c r="P1086" i="14"/>
  <c r="R1086" i="14"/>
  <c r="S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O1087" i="14"/>
  <c r="P1087" i="14"/>
  <c r="R1087" i="14"/>
  <c r="S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O1088" i="14"/>
  <c r="P1088" i="14"/>
  <c r="R1088" i="14"/>
  <c r="S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O1089" i="14"/>
  <c r="P1089" i="14"/>
  <c r="R1089" i="14"/>
  <c r="S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O1090" i="14"/>
  <c r="P1090" i="14"/>
  <c r="R1090" i="14"/>
  <c r="S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O1091" i="14"/>
  <c r="P1091" i="14"/>
  <c r="X1091" i="14" s="1"/>
  <c r="R1091" i="14"/>
  <c r="S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O1092" i="14"/>
  <c r="P1092" i="14"/>
  <c r="R1092" i="14"/>
  <c r="S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O1093" i="14"/>
  <c r="P1093" i="14"/>
  <c r="R1093" i="14"/>
  <c r="S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O1094" i="14"/>
  <c r="P1094" i="14"/>
  <c r="R1094" i="14"/>
  <c r="S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O1095" i="14"/>
  <c r="P1095" i="14"/>
  <c r="R1095" i="14"/>
  <c r="S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O1096" i="14"/>
  <c r="P1096" i="14"/>
  <c r="R1096" i="14"/>
  <c r="S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O1097" i="14"/>
  <c r="Z1097" i="14" s="1"/>
  <c r="P1097" i="14"/>
  <c r="R1097" i="14"/>
  <c r="S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O1098" i="14"/>
  <c r="P1098" i="14"/>
  <c r="R1098" i="14"/>
  <c r="S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O1099" i="14"/>
  <c r="P1099" i="14"/>
  <c r="R1099" i="14"/>
  <c r="S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O1100" i="14"/>
  <c r="P1100" i="14"/>
  <c r="R1100" i="14"/>
  <c r="S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O1101" i="14"/>
  <c r="P1101" i="14"/>
  <c r="R1101" i="14"/>
  <c r="S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O1102" i="14"/>
  <c r="P1102" i="14"/>
  <c r="R1102" i="14"/>
  <c r="S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O1103" i="14"/>
  <c r="P1103" i="14"/>
  <c r="R1103" i="14"/>
  <c r="S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O1104" i="14"/>
  <c r="P1104" i="14"/>
  <c r="R1104" i="14"/>
  <c r="S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O1105" i="14"/>
  <c r="P1105" i="14"/>
  <c r="R1105" i="14"/>
  <c r="S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O1106" i="14"/>
  <c r="P1106" i="14"/>
  <c r="R1106" i="14"/>
  <c r="S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O1107" i="14"/>
  <c r="P1107" i="14"/>
  <c r="R1107" i="14"/>
  <c r="S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O1108" i="14"/>
  <c r="P1108" i="14"/>
  <c r="R1108" i="14"/>
  <c r="S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O1109" i="14"/>
  <c r="P1109" i="14"/>
  <c r="R1109" i="14"/>
  <c r="S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O1110" i="14"/>
  <c r="P1110" i="14"/>
  <c r="R1110" i="14"/>
  <c r="S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O1111" i="14"/>
  <c r="P1111" i="14"/>
  <c r="R1111" i="14"/>
  <c r="S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O1112" i="14"/>
  <c r="P1112" i="14"/>
  <c r="R1112" i="14"/>
  <c r="S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O1113" i="14"/>
  <c r="P1113" i="14"/>
  <c r="R1113" i="14"/>
  <c r="S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O1114" i="14"/>
  <c r="P1114" i="14"/>
  <c r="R1114" i="14"/>
  <c r="S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O1115" i="14"/>
  <c r="P1115" i="14"/>
  <c r="R1115" i="14"/>
  <c r="S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O1116" i="14"/>
  <c r="P1116" i="14"/>
  <c r="R1116" i="14"/>
  <c r="S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O1117" i="14"/>
  <c r="P1117" i="14"/>
  <c r="R1117" i="14"/>
  <c r="S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O1118" i="14"/>
  <c r="P1118" i="14"/>
  <c r="R1118" i="14"/>
  <c r="S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O1119" i="14"/>
  <c r="P1119" i="14"/>
  <c r="R1119" i="14"/>
  <c r="S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O1120" i="14"/>
  <c r="P1120" i="14"/>
  <c r="R1120" i="14"/>
  <c r="S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O1121" i="14"/>
  <c r="P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O1122" i="14"/>
  <c r="P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O1123" i="14"/>
  <c r="P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O1124" i="14"/>
  <c r="P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O1125" i="14"/>
  <c r="P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O1126" i="14"/>
  <c r="V1126" i="14" s="1"/>
  <c r="P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O1127" i="14"/>
  <c r="P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O1128" i="14"/>
  <c r="P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O1129" i="14"/>
  <c r="P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O1130" i="14"/>
  <c r="P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A4" i="18"/>
  <c r="C3" i="18"/>
  <c r="A3" i="18"/>
  <c r="C2" i="18"/>
  <c r="Z847" i="14" l="1"/>
  <c r="AD829" i="14"/>
  <c r="Y806" i="14"/>
  <c r="Z804" i="14"/>
  <c r="W809" i="14"/>
  <c r="Z915" i="14"/>
  <c r="AD907" i="14"/>
  <c r="W835" i="14"/>
  <c r="U956" i="14"/>
  <c r="V884" i="14"/>
  <c r="AE876" i="14"/>
  <c r="W852" i="14"/>
  <c r="AB989" i="14"/>
  <c r="AD973" i="14"/>
  <c r="Z1054" i="14"/>
  <c r="AD999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Y925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AA944" i="14"/>
  <c r="X938" i="14"/>
  <c r="AB852" i="14"/>
  <c r="AE1127" i="14"/>
  <c r="AE1149" i="14"/>
  <c r="AA1025" i="14"/>
  <c r="AA1009" i="14"/>
  <c r="AB1004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AA993" i="14"/>
  <c r="U969" i="14"/>
  <c r="AC960" i="14"/>
  <c r="AK953" i="14"/>
  <c r="AA952" i="14"/>
  <c r="X922" i="14"/>
  <c r="AA856" i="14"/>
  <c r="AB821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AB1029" i="14"/>
  <c r="AA1004" i="14"/>
  <c r="AC981" i="14"/>
  <c r="V971" i="14"/>
  <c r="AB939" i="14"/>
  <c r="Y917" i="14"/>
  <c r="Z909" i="14"/>
  <c r="AE900" i="14"/>
  <c r="AJ892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F1024" i="14"/>
  <c r="AC1015" i="14"/>
  <c r="AD983" i="14"/>
  <c r="V975" i="14"/>
  <c r="U966" i="14"/>
  <c r="AD959" i="14"/>
  <c r="Y928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E998" i="14"/>
  <c r="AF985" i="14"/>
  <c r="AD977" i="14"/>
  <c r="Y96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AC1039" i="14"/>
  <c r="X1034" i="14"/>
  <c r="V1033" i="14"/>
  <c r="AE1010" i="14"/>
  <c r="Z995" i="14"/>
  <c r="V983" i="14"/>
  <c r="Y947" i="14"/>
  <c r="V939" i="14"/>
  <c r="W908" i="14"/>
  <c r="W898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AD1063" i="14"/>
  <c r="X1037" i="14"/>
  <c r="W1029" i="14"/>
  <c r="Z1014" i="14"/>
  <c r="V1004" i="14"/>
  <c r="W999" i="14"/>
  <c r="AF998" i="14"/>
  <c r="Z993" i="14"/>
  <c r="X983" i="14"/>
  <c r="V980" i="14"/>
  <c r="Y971" i="14"/>
  <c r="U959" i="14"/>
  <c r="AB956" i="14"/>
  <c r="Y936" i="14"/>
  <c r="X923" i="14"/>
  <c r="Y922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AC816" i="14"/>
  <c r="Z790" i="14"/>
  <c r="X763" i="14"/>
  <c r="AC761" i="14"/>
  <c r="AB1121" i="14"/>
  <c r="AC839" i="14"/>
  <c r="AD1056" i="14"/>
  <c r="X1174" i="14"/>
  <c r="Y1166" i="14"/>
  <c r="Z1156" i="14"/>
  <c r="Y1153" i="14"/>
  <c r="Y1109" i="14"/>
  <c r="W1059" i="14"/>
  <c r="Y1056" i="14"/>
  <c r="W1050" i="14"/>
  <c r="AA1045" i="14"/>
  <c r="Z1016" i="14"/>
  <c r="AB1002" i="14"/>
  <c r="AC991" i="14"/>
  <c r="Z990" i="14"/>
  <c r="Z987" i="14"/>
  <c r="V977" i="14"/>
  <c r="AF975" i="14"/>
  <c r="AA924" i="14"/>
  <c r="V917" i="14"/>
  <c r="AA915" i="14"/>
  <c r="Y909" i="14"/>
  <c r="U904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X911" i="14"/>
  <c r="W901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AD1068" i="14"/>
  <c r="AD1066" i="14"/>
  <c r="V1056" i="14"/>
  <c r="AD1055" i="14"/>
  <c r="V1055" i="14"/>
  <c r="W1028" i="14"/>
  <c r="AC1018" i="14"/>
  <c r="AB1008" i="14"/>
  <c r="W989" i="14"/>
  <c r="AF972" i="14"/>
  <c r="Z958" i="14"/>
  <c r="Z957" i="14"/>
  <c r="Z919" i="14"/>
  <c r="AA911" i="14"/>
  <c r="V886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AC1049" i="14"/>
  <c r="AC1035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AD997" i="14"/>
  <c r="Y948" i="14"/>
  <c r="Z948" i="14"/>
  <c r="AA948" i="14"/>
  <c r="AA899" i="14"/>
  <c r="W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B1006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AE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AE1078" i="14"/>
  <c r="U1078" i="14"/>
  <c r="W1069" i="14"/>
  <c r="X1069" i="14"/>
  <c r="AE1069" i="14"/>
  <c r="V1069" i="14"/>
  <c r="AF1000" i="14"/>
  <c r="Y879" i="14"/>
  <c r="AB879" i="14"/>
  <c r="V872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AE996" i="14"/>
  <c r="AF996" i="14"/>
  <c r="V962" i="14"/>
  <c r="X962" i="14"/>
  <c r="AC880" i="14"/>
  <c r="V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Z939" i="14"/>
  <c r="AF922" i="14"/>
  <c r="AA900" i="14"/>
  <c r="Y893" i="14"/>
  <c r="Y889" i="14"/>
  <c r="Z884" i="14"/>
  <c r="AN880" i="14"/>
  <c r="AD876" i="14"/>
  <c r="AB859" i="14"/>
  <c r="AB850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X951" i="14"/>
  <c r="AA941" i="14"/>
  <c r="AD923" i="14"/>
  <c r="Z920" i="14"/>
  <c r="U919" i="14"/>
  <c r="V916" i="14"/>
  <c r="W911" i="14"/>
  <c r="X909" i="14"/>
  <c r="AA904" i="14"/>
  <c r="Z902" i="14"/>
  <c r="AS900" i="14"/>
  <c r="Y899" i="14"/>
  <c r="V887" i="14"/>
  <c r="W884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AB999" i="14"/>
  <c r="AS993" i="14"/>
  <c r="AA989" i="14"/>
  <c r="AA983" i="14"/>
  <c r="Y983" i="14"/>
  <c r="AB973" i="14"/>
  <c r="AB959" i="14"/>
  <c r="Y958" i="14"/>
  <c r="AB952" i="14"/>
  <c r="U951" i="14"/>
  <c r="U941" i="14"/>
  <c r="AF940" i="14"/>
  <c r="V925" i="14"/>
  <c r="AB923" i="14"/>
  <c r="W910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AN990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V878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1005" i="14"/>
  <c r="AO851" i="14"/>
  <c r="AS788" i="14"/>
  <c r="AR1146" i="14"/>
  <c r="AH1200" i="14"/>
  <c r="AN1189" i="14"/>
  <c r="AM1175" i="14"/>
  <c r="AS1137" i="14"/>
  <c r="AJ1127" i="14"/>
  <c r="AP1051" i="14"/>
  <c r="AH813" i="14"/>
  <c r="AK759" i="14"/>
  <c r="AO1208" i="14"/>
  <c r="AK1201" i="14"/>
  <c r="AI1185" i="14"/>
  <c r="AK1169" i="14"/>
  <c r="AO1166" i="14"/>
  <c r="AK1112" i="14"/>
  <c r="AO1101" i="14"/>
  <c r="AS1099" i="14"/>
  <c r="AQ1067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AF1089" i="14"/>
  <c r="V1089" i="14"/>
  <c r="AD1089" i="14"/>
  <c r="AE1089" i="14"/>
  <c r="T1085" i="14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B1015" i="14"/>
  <c r="AM1007" i="14"/>
  <c r="X1007" i="14"/>
  <c r="Y1007" i="14"/>
  <c r="AE1007" i="14"/>
  <c r="AF1007" i="14"/>
  <c r="X981" i="14"/>
  <c r="AD981" i="14"/>
  <c r="U981" i="14"/>
  <c r="V981" i="14"/>
  <c r="AB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AE1076" i="14"/>
  <c r="U1076" i="14"/>
  <c r="V1076" i="14"/>
  <c r="AA1076" i="14"/>
  <c r="AA1073" i="14"/>
  <c r="AF1073" i="14"/>
  <c r="V1073" i="14"/>
  <c r="X1073" i="14"/>
  <c r="Z1073" i="14"/>
  <c r="W1053" i="14"/>
  <c r="Y1046" i="14"/>
  <c r="X1046" i="14"/>
  <c r="AF1046" i="14"/>
  <c r="AI1040" i="14"/>
  <c r="Z1040" i="14"/>
  <c r="AB1027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AA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X955" i="14"/>
  <c r="Y955" i="14"/>
  <c r="AF955" i="14"/>
  <c r="AL955" i="14"/>
  <c r="V921" i="14"/>
  <c r="X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AE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C1045" i="14"/>
  <c r="AE1045" i="14"/>
  <c r="AD1037" i="14"/>
  <c r="AL1037" i="14"/>
  <c r="V1037" i="14"/>
  <c r="W1037" i="14"/>
  <c r="AE1037" i="14"/>
  <c r="AH1017" i="14"/>
  <c r="Y1017" i="14"/>
  <c r="AB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F1087" i="14"/>
  <c r="AE1077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C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AF1071" i="14"/>
  <c r="V1071" i="14"/>
  <c r="X1061" i="14"/>
  <c r="AE1061" i="14"/>
  <c r="U1061" i="14"/>
  <c r="V1061" i="14"/>
  <c r="W1061" i="14"/>
  <c r="Z1060" i="14"/>
  <c r="Z1051" i="14"/>
  <c r="AE1051" i="14"/>
  <c r="V1051" i="14"/>
  <c r="W1051" i="14"/>
  <c r="AQ1048" i="14"/>
  <c r="AP1048" i="14"/>
  <c r="Z1031" i="14"/>
  <c r="AC1031" i="14"/>
  <c r="AE1031" i="14"/>
  <c r="AF1031" i="14"/>
  <c r="AK1024" i="14"/>
  <c r="U1024" i="14"/>
  <c r="V1024" i="14"/>
  <c r="Y1023" i="14"/>
  <c r="Z1023" i="14"/>
  <c r="Y1022" i="14"/>
  <c r="AE1014" i="14"/>
  <c r="AB1014" i="14"/>
  <c r="U991" i="14"/>
  <c r="V991" i="14"/>
  <c r="Y991" i="14"/>
  <c r="AA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AD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F1083" i="14"/>
  <c r="AD1083" i="14"/>
  <c r="AE1083" i="14"/>
  <c r="X1071" i="14"/>
  <c r="Y1061" i="14"/>
  <c r="Y1060" i="14"/>
  <c r="Y1057" i="14"/>
  <c r="AD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AB976" i="14"/>
  <c r="Z975" i="14"/>
  <c r="AF973" i="14"/>
  <c r="U973" i="14"/>
  <c r="Z971" i="14"/>
  <c r="AD968" i="14"/>
  <c r="W968" i="14"/>
  <c r="X965" i="14"/>
  <c r="AA950" i="14"/>
  <c r="U950" i="14"/>
  <c r="V950" i="14"/>
  <c r="Y950" i="14"/>
  <c r="AB950" i="14"/>
  <c r="Y890" i="14"/>
  <c r="AF890" i="14"/>
  <c r="V890" i="14"/>
  <c r="W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C973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Y914" i="14"/>
  <c r="W914" i="14"/>
  <c r="AB914" i="14"/>
  <c r="AF914" i="14"/>
  <c r="AI885" i="14"/>
  <c r="AC885" i="14"/>
  <c r="U885" i="14"/>
  <c r="AD885" i="14"/>
  <c r="W885" i="14"/>
  <c r="AF885" i="14"/>
  <c r="Y885" i="14"/>
  <c r="W1072" i="14"/>
  <c r="X1066" i="14"/>
  <c r="V1057" i="14"/>
  <c r="AD1053" i="14"/>
  <c r="U1053" i="14"/>
  <c r="V1050" i="14"/>
  <c r="AJ1034" i="14"/>
  <c r="AB1030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B972" i="14"/>
  <c r="AD969" i="14"/>
  <c r="AB969" i="14"/>
  <c r="AA969" i="14"/>
  <c r="X968" i="14"/>
  <c r="Z960" i="14"/>
  <c r="W935" i="14"/>
  <c r="W912" i="14"/>
  <c r="AE912" i="14"/>
  <c r="AB885" i="14"/>
  <c r="AB869" i="14"/>
  <c r="AA869" i="14"/>
  <c r="W869" i="14"/>
  <c r="X869" i="14"/>
  <c r="Z869" i="14"/>
  <c r="AE869" i="14"/>
  <c r="AF869" i="14"/>
  <c r="AH862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D1067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Y924" i="14"/>
  <c r="AD924" i="14"/>
  <c r="AD890" i="14"/>
  <c r="AI867" i="14"/>
  <c r="W867" i="14"/>
  <c r="AK867" i="14"/>
  <c r="AB867" i="14"/>
  <c r="AD867" i="14"/>
  <c r="AF867" i="14"/>
  <c r="U867" i="14"/>
  <c r="V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B1028" i="14"/>
  <c r="AA1017" i="14"/>
  <c r="AH1011" i="14"/>
  <c r="AD1004" i="14"/>
  <c r="AA999" i="14"/>
  <c r="AB997" i="14"/>
  <c r="W997" i="14"/>
  <c r="X994" i="14"/>
  <c r="U993" i="14"/>
  <c r="AC989" i="14"/>
  <c r="AE985" i="14"/>
  <c r="AC983" i="14"/>
  <c r="AC980" i="14"/>
  <c r="W979" i="14"/>
  <c r="AF977" i="14"/>
  <c r="AD975" i="14"/>
  <c r="AB975" i="14"/>
  <c r="U975" i="14"/>
  <c r="Z973" i="14"/>
  <c r="X972" i="14"/>
  <c r="Y969" i="14"/>
  <c r="AA966" i="14"/>
  <c r="AF965" i="14"/>
  <c r="Z965" i="14"/>
  <c r="W965" i="14"/>
  <c r="Y965" i="14"/>
  <c r="AE965" i="14"/>
  <c r="AA953" i="14"/>
  <c r="Z950" i="14"/>
  <c r="W949" i="14"/>
  <c r="V945" i="14"/>
  <c r="AE894" i="14"/>
  <c r="U894" i="14"/>
  <c r="AF894" i="14"/>
  <c r="W894" i="14"/>
  <c r="AB894" i="14"/>
  <c r="X883" i="14"/>
  <c r="W883" i="14"/>
  <c r="AA883" i="14"/>
  <c r="AE883" i="14"/>
  <c r="AF883" i="14"/>
  <c r="Z882" i="14"/>
  <c r="X882" i="14"/>
  <c r="AD882" i="14"/>
  <c r="AE882" i="14"/>
  <c r="U882" i="14"/>
  <c r="AF882" i="14"/>
  <c r="W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AB980" i="14"/>
  <c r="V979" i="14"/>
  <c r="AC975" i="14"/>
  <c r="X973" i="14"/>
  <c r="W972" i="14"/>
  <c r="V969" i="14"/>
  <c r="AA961" i="14"/>
  <c r="Z961" i="14"/>
  <c r="X953" i="14"/>
  <c r="AE931" i="14"/>
  <c r="Y825" i="14"/>
  <c r="AD825" i="14"/>
  <c r="AF825" i="14"/>
  <c r="W825" i="14"/>
  <c r="AB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P1043" i="14"/>
  <c r="AH1041" i="14"/>
  <c r="Z1037" i="14"/>
  <c r="AS1035" i="14"/>
  <c r="W1034" i="14"/>
  <c r="V1030" i="14"/>
  <c r="AS1024" i="14"/>
  <c r="AD1018" i="14"/>
  <c r="AB1013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X957" i="14"/>
  <c r="AA957" i="14"/>
  <c r="AA931" i="14"/>
  <c r="AE924" i="14"/>
  <c r="U896" i="14"/>
  <c r="V896" i="14"/>
  <c r="AC896" i="14"/>
  <c r="AD896" i="14"/>
  <c r="AL896" i="14"/>
  <c r="AA885" i="14"/>
  <c r="AA963" i="14"/>
  <c r="Y957" i="14"/>
  <c r="Z956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Y915" i="14"/>
  <c r="AB913" i="14"/>
  <c r="Y911" i="14"/>
  <c r="U909" i="14"/>
  <c r="AN905" i="14"/>
  <c r="V905" i="14"/>
  <c r="V904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K949" i="14"/>
  <c r="AA945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E880" i="14"/>
  <c r="X879" i="14"/>
  <c r="AF878" i="14"/>
  <c r="U878" i="14"/>
  <c r="Z877" i="14"/>
  <c r="AM874" i="14"/>
  <c r="T873" i="14"/>
  <c r="X873" i="14"/>
  <c r="AF873" i="14"/>
  <c r="AF871" i="14"/>
  <c r="U870" i="14"/>
  <c r="U866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Z941" i="14"/>
  <c r="AD939" i="14"/>
  <c r="AC938" i="14"/>
  <c r="AK938" i="14"/>
  <c r="AC935" i="14"/>
  <c r="AC932" i="14"/>
  <c r="AA927" i="14"/>
  <c r="Y926" i="14"/>
  <c r="AO923" i="14"/>
  <c r="AE922" i="14"/>
  <c r="AA922" i="14"/>
  <c r="AA919" i="14"/>
  <c r="W916" i="14"/>
  <c r="AE914" i="14"/>
  <c r="X913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W893" i="14"/>
  <c r="X888" i="14"/>
  <c r="Z887" i="14"/>
  <c r="Y884" i="14"/>
  <c r="AE884" i="14"/>
  <c r="AO880" i="14"/>
  <c r="AD880" i="14"/>
  <c r="AD878" i="14"/>
  <c r="X874" i="14"/>
  <c r="AK870" i="14"/>
  <c r="U861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9" i="14"/>
  <c r="X945" i="14"/>
  <c r="AF941" i="14"/>
  <c r="AR939" i="14"/>
  <c r="Y938" i="14"/>
  <c r="Z932" i="14"/>
  <c r="Z929" i="14"/>
  <c r="U923" i="14"/>
  <c r="Z922" i="14"/>
  <c r="AO915" i="14"/>
  <c r="X914" i="14"/>
  <c r="AE911" i="14"/>
  <c r="AH911" i="14"/>
  <c r="AD909" i="14"/>
  <c r="AC904" i="14"/>
  <c r="AD902" i="14"/>
  <c r="AB900" i="14"/>
  <c r="X899" i="14"/>
  <c r="AS889" i="14"/>
  <c r="AE885" i="14"/>
  <c r="V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C848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AC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V870" i="14"/>
  <c r="AF870" i="14"/>
  <c r="Z870" i="14"/>
  <c r="W866" i="14"/>
  <c r="U863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AA821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U851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Q1066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H866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P1049" i="14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Q981" i="14"/>
  <c r="AL930" i="14"/>
  <c r="AS905" i="14"/>
  <c r="T898" i="14"/>
  <c r="X898" i="14" s="1"/>
  <c r="AS892" i="14"/>
  <c r="AP889" i="14"/>
  <c r="T889" i="14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P1014" i="14"/>
  <c r="AN1006" i="14"/>
  <c r="AL994" i="14"/>
  <c r="AN977" i="14"/>
  <c r="AL959" i="14"/>
  <c r="AL948" i="14"/>
  <c r="AJ935" i="14"/>
  <c r="AM932" i="14"/>
  <c r="AP926" i="14"/>
  <c r="AJ924" i="14"/>
  <c r="T915" i="14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B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AF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AF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E1079" i="14"/>
  <c r="AH1065" i="14"/>
  <c r="Z1065" i="14"/>
  <c r="AA1065" i="14"/>
  <c r="AB1065" i="14"/>
  <c r="U1065" i="14"/>
  <c r="AC1065" i="14"/>
  <c r="V1065" i="14"/>
  <c r="AD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AC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AD1054" i="14"/>
  <c r="W1054" i="14"/>
  <c r="AE1054" i="14"/>
  <c r="X1054" i="14"/>
  <c r="AF1054" i="14"/>
  <c r="AA1054" i="14"/>
  <c r="AB1040" i="14"/>
  <c r="U1040" i="14"/>
  <c r="AC1040" i="14"/>
  <c r="V1040" i="14"/>
  <c r="AD1040" i="14"/>
  <c r="W1040" i="14"/>
  <c r="AE1040" i="14"/>
  <c r="X1040" i="14"/>
  <c r="AF1040" i="14"/>
  <c r="X1022" i="14"/>
  <c r="AF1022" i="14"/>
  <c r="AC1022" i="14"/>
  <c r="AD1022" i="14"/>
  <c r="U1022" i="14"/>
  <c r="AE1022" i="14"/>
  <c r="V1022" i="14"/>
  <c r="W1022" i="14"/>
  <c r="AB1022" i="14"/>
  <c r="T1011" i="14"/>
  <c r="AB1011" i="14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AE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AC1047" i="14"/>
  <c r="V1047" i="14"/>
  <c r="AD1047" i="14"/>
  <c r="W1047" i="14"/>
  <c r="AE1047" i="14"/>
  <c r="X1047" i="14"/>
  <c r="AF1047" i="14"/>
  <c r="AA1047" i="14"/>
  <c r="AB1044" i="14"/>
  <c r="U1044" i="14"/>
  <c r="AC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AC1038" i="14"/>
  <c r="V1038" i="14"/>
  <c r="AD1038" i="14"/>
  <c r="W1038" i="14"/>
  <c r="AE1038" i="14"/>
  <c r="X1038" i="14"/>
  <c r="AF1038" i="14"/>
  <c r="AP1036" i="14"/>
  <c r="AB1036" i="14"/>
  <c r="AC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Q1068" i="14"/>
  <c r="AF1044" i="14"/>
  <c r="V1026" i="14"/>
  <c r="U1026" i="14"/>
  <c r="W1026" i="14"/>
  <c r="X1026" i="14"/>
  <c r="AH984" i="14"/>
  <c r="Z984" i="14"/>
  <c r="AA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AD1062" i="14"/>
  <c r="Y1062" i="14"/>
  <c r="AJ1062" i="14"/>
  <c r="AM1052" i="14"/>
  <c r="AA1052" i="14"/>
  <c r="U1052" i="14"/>
  <c r="AC1052" i="14"/>
  <c r="V1052" i="14"/>
  <c r="AD1052" i="14"/>
  <c r="W1052" i="14"/>
  <c r="AE1052" i="14"/>
  <c r="Z1052" i="14"/>
  <c r="Z1047" i="14"/>
  <c r="AB1046" i="14"/>
  <c r="U1046" i="14"/>
  <c r="AC1046" i="14"/>
  <c r="V1046" i="14"/>
  <c r="AD1046" i="14"/>
  <c r="W1046" i="14"/>
  <c r="AE1046" i="14"/>
  <c r="Z1046" i="14"/>
  <c r="AK1046" i="14"/>
  <c r="Y1044" i="14"/>
  <c r="AA1041" i="14"/>
  <c r="AB1041" i="14"/>
  <c r="U1041" i="14"/>
  <c r="AC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C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AR1084" i="14"/>
  <c r="V1084" i="14"/>
  <c r="W1083" i="14"/>
  <c r="AO1075" i="14"/>
  <c r="T1075" i="14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AD1064" i="14"/>
  <c r="W1064" i="14"/>
  <c r="AE1064" i="14"/>
  <c r="AQ1060" i="14"/>
  <c r="U1060" i="14"/>
  <c r="AC1060" i="14"/>
  <c r="V1060" i="14"/>
  <c r="AD1060" i="14"/>
  <c r="W1060" i="14"/>
  <c r="AE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AP1012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P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R1026" i="14"/>
  <c r="AB1023" i="14"/>
  <c r="W1023" i="14"/>
  <c r="AE1023" i="14"/>
  <c r="AO1021" i="14"/>
  <c r="W1020" i="14"/>
  <c r="AE1020" i="14"/>
  <c r="X1020" i="14"/>
  <c r="AF1020" i="14"/>
  <c r="Z1020" i="14"/>
  <c r="T1019" i="14"/>
  <c r="AA1019" i="14"/>
  <c r="AB1019" i="14"/>
  <c r="V1019" i="14"/>
  <c r="AD1019" i="14"/>
  <c r="AB1016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M970" i="14"/>
  <c r="AK918" i="14"/>
  <c r="AA918" i="14"/>
  <c r="AC918" i="14"/>
  <c r="Y918" i="14"/>
  <c r="AH918" i="14"/>
  <c r="W918" i="14"/>
  <c r="Z918" i="14"/>
  <c r="AE918" i="14"/>
  <c r="AP918" i="14"/>
  <c r="AH906" i="14"/>
  <c r="AB906" i="14"/>
  <c r="U906" i="14"/>
  <c r="AD906" i="14"/>
  <c r="V906" i="14"/>
  <c r="AE906" i="14"/>
  <c r="W906" i="14"/>
  <c r="AF906" i="14"/>
  <c r="X906" i="14"/>
  <c r="AM906" i="14"/>
  <c r="AA906" i="14"/>
  <c r="Y906" i="14"/>
  <c r="AC906" i="14"/>
  <c r="Z992" i="14"/>
  <c r="AA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Z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Q1062" i="14"/>
  <c r="AB1061" i="14"/>
  <c r="AB1059" i="14"/>
  <c r="AC1057" i="14"/>
  <c r="U1057" i="14"/>
  <c r="AQ1056" i="14"/>
  <c r="T1056" i="14"/>
  <c r="AB1056" i="14" s="1"/>
  <c r="AC1051" i="14"/>
  <c r="U1051" i="14"/>
  <c r="AR1050" i="14"/>
  <c r="AC1050" i="14"/>
  <c r="U1050" i="14"/>
  <c r="AL1048" i="14"/>
  <c r="AC1043" i="14"/>
  <c r="U1043" i="14"/>
  <c r="AL1042" i="14"/>
  <c r="AB1039" i="14"/>
  <c r="AC1037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AO1016" i="14"/>
  <c r="X1016" i="14"/>
  <c r="AB1012" i="14"/>
  <c r="U1012" i="14"/>
  <c r="AC1012" i="14"/>
  <c r="V1012" i="14"/>
  <c r="AD1012" i="14"/>
  <c r="W1012" i="14"/>
  <c r="AE1012" i="14"/>
  <c r="W1010" i="14"/>
  <c r="W1007" i="14"/>
  <c r="Z1005" i="14"/>
  <c r="AA1005" i="14"/>
  <c r="AB1005" i="14"/>
  <c r="U1005" i="14"/>
  <c r="AC1005" i="14"/>
  <c r="V1005" i="14"/>
  <c r="AD1005" i="14"/>
  <c r="X1003" i="14"/>
  <c r="AB1001" i="14"/>
  <c r="AO986" i="14"/>
  <c r="AB954" i="14"/>
  <c r="AH1090" i="14"/>
  <c r="AJ1086" i="14"/>
  <c r="AF1085" i="14"/>
  <c r="AM1085" i="14"/>
  <c r="AF1084" i="14"/>
  <c r="X1084" i="14"/>
  <c r="AF1082" i="14"/>
  <c r="X1082" i="14"/>
  <c r="AH1080" i="14"/>
  <c r="T1080" i="14"/>
  <c r="AC1080" i="14" s="1"/>
  <c r="AH1078" i="14"/>
  <c r="Y1078" i="14"/>
  <c r="AJ1078" i="14"/>
  <c r="AH1076" i="14"/>
  <c r="AL1076" i="14"/>
  <c r="AF1074" i="14"/>
  <c r="X1074" i="14"/>
  <c r="AB1073" i="14"/>
  <c r="AF1072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8" i="14"/>
  <c r="AF1086" i="14"/>
  <c r="AE1085" i="14"/>
  <c r="W1085" i="14"/>
  <c r="AE1084" i="14"/>
  <c r="W1084" i="14"/>
  <c r="AE1082" i="14"/>
  <c r="AF1080" i="14"/>
  <c r="X1080" i="14"/>
  <c r="AF1078" i="14"/>
  <c r="X1078" i="14"/>
  <c r="AF1076" i="14"/>
  <c r="X1076" i="14"/>
  <c r="AE1074" i="14"/>
  <c r="W1074" i="14"/>
  <c r="AE1072" i="14"/>
  <c r="AE1070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AC1033" i="14"/>
  <c r="V1032" i="14"/>
  <c r="AA1031" i="14"/>
  <c r="AJ1029" i="14"/>
  <c r="Y1029" i="14"/>
  <c r="AO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AN947" i="14"/>
  <c r="Z947" i="14"/>
  <c r="AA947" i="14"/>
  <c r="AC947" i="14"/>
  <c r="AD947" i="14"/>
  <c r="U947" i="14"/>
  <c r="AE947" i="14"/>
  <c r="V947" i="14"/>
  <c r="AF947" i="14"/>
  <c r="W947" i="14"/>
  <c r="X947" i="14"/>
  <c r="AB947" i="14"/>
  <c r="AL937" i="14"/>
  <c r="V937" i="14"/>
  <c r="AD937" i="14"/>
  <c r="X937" i="14"/>
  <c r="AF937" i="14"/>
  <c r="Z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AC1014" i="14"/>
  <c r="V1014" i="14"/>
  <c r="AD1014" i="14"/>
  <c r="X1014" i="14"/>
  <c r="AF1014" i="14"/>
  <c r="Y1012" i="14"/>
  <c r="AR1010" i="14"/>
  <c r="X1005" i="14"/>
  <c r="AN1003" i="14"/>
  <c r="X992" i="14"/>
  <c r="AL961" i="14"/>
  <c r="AI961" i="14"/>
  <c r="Y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AP1041" i="14"/>
  <c r="U1034" i="14"/>
  <c r="AC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U1017" i="14"/>
  <c r="AC1017" i="14"/>
  <c r="V1017" i="14"/>
  <c r="AD1017" i="14"/>
  <c r="X1017" i="14"/>
  <c r="AF1017" i="14"/>
  <c r="AD1016" i="14"/>
  <c r="AM1016" i="14"/>
  <c r="AQ1016" i="14"/>
  <c r="Z1010" i="14"/>
  <c r="AO1010" i="14"/>
  <c r="AB1010" i="14"/>
  <c r="U1010" i="14"/>
  <c r="AC1010" i="14"/>
  <c r="V1010" i="14"/>
  <c r="AD1010" i="14"/>
  <c r="AH1007" i="14"/>
  <c r="Z1007" i="14"/>
  <c r="AA1007" i="14"/>
  <c r="AB1007" i="14"/>
  <c r="U1007" i="14"/>
  <c r="AC1007" i="14"/>
  <c r="V1007" i="14"/>
  <c r="AD1007" i="14"/>
  <c r="T1003" i="14"/>
  <c r="AA1003" i="14"/>
  <c r="AB1003" i="14"/>
  <c r="U1003" i="14"/>
  <c r="AC1003" i="14"/>
  <c r="V1003" i="14"/>
  <c r="AD1003" i="14"/>
  <c r="W1003" i="14"/>
  <c r="AE1003" i="14"/>
  <c r="AR986" i="14"/>
  <c r="AL986" i="14"/>
  <c r="Y963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A986" i="14"/>
  <c r="AJ984" i="14"/>
  <c r="AA978" i="14"/>
  <c r="AC966" i="14"/>
  <c r="V964" i="14"/>
  <c r="AD964" i="14"/>
  <c r="T955" i="14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X927" i="14"/>
  <c r="AF927" i="14"/>
  <c r="Y927" i="14"/>
  <c r="AJ927" i="14"/>
  <c r="AB927" i="14"/>
  <c r="AI907" i="14"/>
  <c r="W907" i="14"/>
  <c r="AE907" i="14"/>
  <c r="Z907" i="14"/>
  <c r="AN907" i="14"/>
  <c r="AA907" i="14"/>
  <c r="AB907" i="14"/>
  <c r="T907" i="14"/>
  <c r="AC907" i="14"/>
  <c r="V907" i="14"/>
  <c r="AF907" i="14"/>
  <c r="X907" i="14"/>
  <c r="Z817" i="14"/>
  <c r="U817" i="14"/>
  <c r="AC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X930" i="14"/>
  <c r="AB918" i="14"/>
  <c r="V891" i="14"/>
  <c r="AD891" i="14"/>
  <c r="W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B1009" i="14"/>
  <c r="AN1008" i="14"/>
  <c r="Z1008" i="14"/>
  <c r="AS1008" i="14"/>
  <c r="AA1002" i="14"/>
  <c r="T1001" i="14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A987" i="14"/>
  <c r="AF986" i="14"/>
  <c r="X986" i="14"/>
  <c r="AC985" i="14"/>
  <c r="U985" i="14"/>
  <c r="AR984" i="14"/>
  <c r="AB983" i="14"/>
  <c r="T983" i="14"/>
  <c r="AS982" i="14"/>
  <c r="AD982" i="14"/>
  <c r="V982" i="14"/>
  <c r="AA981" i="14"/>
  <c r="AK980" i="14"/>
  <c r="AM980" i="14"/>
  <c r="AC979" i="14"/>
  <c r="U979" i="14"/>
  <c r="AF978" i="14"/>
  <c r="X978" i="14"/>
  <c r="AC977" i="14"/>
  <c r="U977" i="14"/>
  <c r="AH976" i="14"/>
  <c r="X976" i="14"/>
  <c r="AN973" i="14"/>
  <c r="Y973" i="14"/>
  <c r="AJ973" i="14"/>
  <c r="AD971" i="14"/>
  <c r="U971" i="14"/>
  <c r="X970" i="14"/>
  <c r="AL966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Z938" i="14"/>
  <c r="AN938" i="14"/>
  <c r="AB938" i="14"/>
  <c r="V938" i="14"/>
  <c r="AD938" i="14"/>
  <c r="AE938" i="14"/>
  <c r="U936" i="14"/>
  <c r="Z934" i="14"/>
  <c r="AB934" i="14"/>
  <c r="AD934" i="14"/>
  <c r="W934" i="14"/>
  <c r="AE934" i="14"/>
  <c r="W932" i="14"/>
  <c r="V929" i="14"/>
  <c r="AD929" i="14"/>
  <c r="W929" i="14"/>
  <c r="AE929" i="14"/>
  <c r="X929" i="14"/>
  <c r="AF929" i="14"/>
  <c r="Y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X925" i="14"/>
  <c r="AF925" i="14"/>
  <c r="Y907" i="14"/>
  <c r="W903" i="14"/>
  <c r="Z903" i="14"/>
  <c r="AA903" i="14"/>
  <c r="AJ903" i="14"/>
  <c r="AC1000" i="14"/>
  <c r="U1000" i="14"/>
  <c r="AC998" i="14"/>
  <c r="U998" i="14"/>
  <c r="AB996" i="14"/>
  <c r="AF995" i="14"/>
  <c r="X995" i="14"/>
  <c r="AF993" i="14"/>
  <c r="X993" i="14"/>
  <c r="AC990" i="14"/>
  <c r="U990" i="14"/>
  <c r="AC988" i="14"/>
  <c r="U988" i="14"/>
  <c r="AE986" i="14"/>
  <c r="W986" i="14"/>
  <c r="AQ984" i="14"/>
  <c r="AR982" i="14"/>
  <c r="AC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Y920" i="14"/>
  <c r="AH920" i="14"/>
  <c r="U907" i="14"/>
  <c r="AL901" i="14"/>
  <c r="Y901" i="14"/>
  <c r="AJ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AB1000" i="14"/>
  <c r="AF999" i="14"/>
  <c r="X999" i="14"/>
  <c r="AB998" i="14"/>
  <c r="AF997" i="14"/>
  <c r="X997" i="14"/>
  <c r="AA996" i="14"/>
  <c r="AE995" i="14"/>
  <c r="W995" i="14"/>
  <c r="AE993" i="14"/>
  <c r="W993" i="14"/>
  <c r="AF991" i="14"/>
  <c r="X991" i="14"/>
  <c r="AB990" i="14"/>
  <c r="AF989" i="14"/>
  <c r="X989" i="14"/>
  <c r="AB988" i="14"/>
  <c r="AJ987" i="14"/>
  <c r="AD986" i="14"/>
  <c r="V986" i="14"/>
  <c r="AA985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Z969" i="14"/>
  <c r="AR969" i="14"/>
  <c r="AI966" i="14"/>
  <c r="X966" i="14"/>
  <c r="AC964" i="14"/>
  <c r="AE961" i="14"/>
  <c r="V961" i="14"/>
  <c r="Y960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Z935" i="14"/>
  <c r="AA935" i="14"/>
  <c r="AQ932" i="14"/>
  <c r="U927" i="14"/>
  <c r="AI917" i="14"/>
  <c r="Z917" i="14"/>
  <c r="AL917" i="14"/>
  <c r="AA917" i="14"/>
  <c r="AB917" i="14"/>
  <c r="AQ917" i="14"/>
  <c r="U917" i="14"/>
  <c r="AC917" i="14"/>
  <c r="W917" i="14"/>
  <c r="AE917" i="14"/>
  <c r="X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V908" i="14"/>
  <c r="AD908" i="14"/>
  <c r="AA908" i="14"/>
  <c r="AB908" i="14"/>
  <c r="AC908" i="14"/>
  <c r="U908" i="14"/>
  <c r="AE908" i="14"/>
  <c r="X908" i="14"/>
  <c r="Y908" i="14"/>
  <c r="AQ891" i="14"/>
  <c r="AH886" i="14"/>
  <c r="W886" i="14"/>
  <c r="Z886" i="14"/>
  <c r="AD886" i="14"/>
  <c r="AE886" i="14"/>
  <c r="AD1031" i="14"/>
  <c r="V1031" i="14"/>
  <c r="AD1029" i="14"/>
  <c r="AP1028" i="14"/>
  <c r="AD1027" i="14"/>
  <c r="V1027" i="14"/>
  <c r="AD1025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E999" i="14"/>
  <c r="AA998" i="14"/>
  <c r="AE997" i="14"/>
  <c r="AD995" i="14"/>
  <c r="V995" i="14"/>
  <c r="AD993" i="14"/>
  <c r="V993" i="14"/>
  <c r="AE991" i="14"/>
  <c r="AA990" i="14"/>
  <c r="AE989" i="14"/>
  <c r="AA988" i="14"/>
  <c r="AF987" i="14"/>
  <c r="AC986" i="14"/>
  <c r="U986" i="14"/>
  <c r="AM985" i="14"/>
  <c r="AP985" i="14"/>
  <c r="AM984" i="14"/>
  <c r="AH983" i="14"/>
  <c r="AK983" i="14"/>
  <c r="AA982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Y959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A940" i="14"/>
  <c r="AB935" i="14"/>
  <c r="AM931" i="14"/>
  <c r="X931" i="14"/>
  <c r="AF931" i="14"/>
  <c r="Z931" i="14"/>
  <c r="AB931" i="14"/>
  <c r="U931" i="14"/>
  <c r="AC931" i="14"/>
  <c r="AJ920" i="14"/>
  <c r="AJ919" i="14"/>
  <c r="V919" i="14"/>
  <c r="AD919" i="14"/>
  <c r="W919" i="14"/>
  <c r="AE919" i="14"/>
  <c r="X919" i="14"/>
  <c r="AF919" i="14"/>
  <c r="Y919" i="14"/>
  <c r="AB919" i="14"/>
  <c r="AH917" i="14"/>
  <c r="AB910" i="14"/>
  <c r="Y891" i="14"/>
  <c r="AN1000" i="14"/>
  <c r="AO1000" i="14"/>
  <c r="Z998" i="14"/>
  <c r="AC995" i="14"/>
  <c r="AC993" i="14"/>
  <c r="AO992" i="14"/>
  <c r="AK984" i="14"/>
  <c r="AI982" i="14"/>
  <c r="AN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Z943" i="14"/>
  <c r="AA943" i="14"/>
  <c r="Y942" i="14"/>
  <c r="Z936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W909" i="14"/>
  <c r="AK907" i="14"/>
  <c r="AM905" i="14"/>
  <c r="W905" i="14"/>
  <c r="V897" i="14"/>
  <c r="AD897" i="14"/>
  <c r="W897" i="14"/>
  <c r="AE897" i="14"/>
  <c r="X897" i="14"/>
  <c r="AF897" i="14"/>
  <c r="AA897" i="14"/>
  <c r="AB897" i="14"/>
  <c r="U895" i="14"/>
  <c r="AC895" i="14"/>
  <c r="V895" i="14"/>
  <c r="AD895" i="14"/>
  <c r="W895" i="14"/>
  <c r="AE895" i="14"/>
  <c r="Z895" i="14"/>
  <c r="AA895" i="14"/>
  <c r="AD887" i="14"/>
  <c r="Z864" i="14"/>
  <c r="AA864" i="14"/>
  <c r="AB864" i="14"/>
  <c r="U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X932" i="14"/>
  <c r="AF926" i="14"/>
  <c r="X926" i="14"/>
  <c r="AB924" i="14"/>
  <c r="AK923" i="14"/>
  <c r="Y923" i="14"/>
  <c r="AN923" i="14"/>
  <c r="AC922" i="14"/>
  <c r="AM921" i="14"/>
  <c r="Y921" i="14"/>
  <c r="AP921" i="14"/>
  <c r="AF920" i="14"/>
  <c r="X920" i="14"/>
  <c r="AF918" i="14"/>
  <c r="X918" i="14"/>
  <c r="AB916" i="14"/>
  <c r="AF915" i="14"/>
  <c r="X915" i="14"/>
  <c r="AS915" i="14"/>
  <c r="AC914" i="14"/>
  <c r="U914" i="14"/>
  <c r="AM913" i="14"/>
  <c r="Y913" i="14"/>
  <c r="AF912" i="14"/>
  <c r="X912" i="14"/>
  <c r="AB911" i="14"/>
  <c r="AF910" i="14"/>
  <c r="X910" i="14"/>
  <c r="AE909" i="14"/>
  <c r="V909" i="14"/>
  <c r="AH905" i="14"/>
  <c r="AC897" i="14"/>
  <c r="AF895" i="14"/>
  <c r="AA887" i="14"/>
  <c r="AJ877" i="14"/>
  <c r="V877" i="14"/>
  <c r="AD877" i="14"/>
  <c r="W877" i="14"/>
  <c r="AE877" i="14"/>
  <c r="Y877" i="14"/>
  <c r="T945" i="14"/>
  <c r="AA942" i="14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V910" i="14"/>
  <c r="AC909" i="14"/>
  <c r="AR907" i="14"/>
  <c r="X904" i="14"/>
  <c r="AF904" i="14"/>
  <c r="Y904" i="14"/>
  <c r="AI904" i="14"/>
  <c r="AB904" i="14"/>
  <c r="AB903" i="14"/>
  <c r="U903" i="14"/>
  <c r="AC903" i="14"/>
  <c r="X903" i="14"/>
  <c r="AF903" i="14"/>
  <c r="U901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W892" i="14"/>
  <c r="AE892" i="14"/>
  <c r="X892" i="14"/>
  <c r="AF892" i="14"/>
  <c r="V875" i="14"/>
  <c r="AD875" i="14"/>
  <c r="W875" i="14"/>
  <c r="AE875" i="14"/>
  <c r="Y875" i="14"/>
  <c r="AJ864" i="14"/>
  <c r="AA823" i="14"/>
  <c r="V823" i="14"/>
  <c r="AD823" i="14"/>
  <c r="AE823" i="14"/>
  <c r="AF823" i="14"/>
  <c r="U823" i="14"/>
  <c r="Y823" i="14"/>
  <c r="W823" i="14"/>
  <c r="X823" i="14"/>
  <c r="Z823" i="14"/>
  <c r="AC823" i="14"/>
  <c r="AA803" i="14"/>
  <c r="U803" i="14"/>
  <c r="AC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U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X924" i="14"/>
  <c r="AC923" i="14"/>
  <c r="AL922" i="14"/>
  <c r="AO922" i="14"/>
  <c r="AC921" i="14"/>
  <c r="AB920" i="14"/>
  <c r="AF916" i="14"/>
  <c r="X916" i="14"/>
  <c r="AB915" i="14"/>
  <c r="AL914" i="14"/>
  <c r="AO914" i="14"/>
  <c r="AC913" i="14"/>
  <c r="U913" i="14"/>
  <c r="AB912" i="14"/>
  <c r="AF911" i="14"/>
  <c r="AP909" i="14"/>
  <c r="AO909" i="14"/>
  <c r="AA905" i="14"/>
  <c r="AI905" i="14"/>
  <c r="AB905" i="14"/>
  <c r="U905" i="14"/>
  <c r="AC905" i="14"/>
  <c r="X905" i="14"/>
  <c r="Y903" i="14"/>
  <c r="X900" i="14"/>
  <c r="AN896" i="14"/>
  <c r="AA896" i="14"/>
  <c r="AB896" i="14"/>
  <c r="W896" i="14"/>
  <c r="AE896" i="14"/>
  <c r="AF896" i="14"/>
  <c r="AA857" i="14"/>
  <c r="W857" i="14"/>
  <c r="AE857" i="14"/>
  <c r="Z857" i="14"/>
  <c r="AO857" i="14"/>
  <c r="AB857" i="14"/>
  <c r="AC857" i="14"/>
  <c r="T857" i="14"/>
  <c r="AD857" i="14"/>
  <c r="U857" i="14"/>
  <c r="AF857" i="14"/>
  <c r="V857" i="14"/>
  <c r="AK857" i="14"/>
  <c r="X857" i="14"/>
  <c r="AL857" i="14"/>
  <c r="AM917" i="14"/>
  <c r="T909" i="14"/>
  <c r="AA909" i="14"/>
  <c r="W887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V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U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AH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C847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C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B822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V883" i="14"/>
  <c r="AL882" i="14"/>
  <c r="AE881" i="14"/>
  <c r="W881" i="14"/>
  <c r="AA880" i="14"/>
  <c r="AE879" i="14"/>
  <c r="W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V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U856" i="14"/>
  <c r="AF855" i="14"/>
  <c r="U855" i="14"/>
  <c r="V854" i="14"/>
  <c r="W853" i="14"/>
  <c r="AC851" i="14"/>
  <c r="AF850" i="14"/>
  <c r="U850" i="14"/>
  <c r="V849" i="14"/>
  <c r="W848" i="14"/>
  <c r="Y847" i="14"/>
  <c r="Z846" i="14"/>
  <c r="AA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J890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V879" i="14"/>
  <c r="AB877" i="14"/>
  <c r="AB875" i="14"/>
  <c r="AR874" i="14"/>
  <c r="AD874" i="14"/>
  <c r="V874" i="14"/>
  <c r="AD873" i="14"/>
  <c r="V873" i="14"/>
  <c r="AJ872" i="14"/>
  <c r="AD871" i="14"/>
  <c r="V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V865" i="14"/>
  <c r="AE863" i="14"/>
  <c r="W863" i="14"/>
  <c r="AF859" i="14"/>
  <c r="U859" i="14"/>
  <c r="AF858" i="14"/>
  <c r="V858" i="14"/>
  <c r="AD856" i="14"/>
  <c r="AD855" i="14"/>
  <c r="AF854" i="14"/>
  <c r="U854" i="14"/>
  <c r="AF853" i="14"/>
  <c r="U853" i="14"/>
  <c r="AH852" i="14"/>
  <c r="Y852" i="14"/>
  <c r="AK852" i="14"/>
  <c r="U852" i="14"/>
  <c r="AC852" i="14"/>
  <c r="AD850" i="14"/>
  <c r="AF849" i="14"/>
  <c r="U849" i="14"/>
  <c r="AF848" i="14"/>
  <c r="U848" i="14"/>
  <c r="X847" i="14"/>
  <c r="Y846" i="14"/>
  <c r="W845" i="14"/>
  <c r="AE845" i="14"/>
  <c r="AA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AB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AC881" i="14"/>
  <c r="AC879" i="14"/>
  <c r="U879" i="14"/>
  <c r="AC874" i="14"/>
  <c r="AC873" i="14"/>
  <c r="U873" i="14"/>
  <c r="AC871" i="14"/>
  <c r="AN868" i="14"/>
  <c r="AA868" i="14"/>
  <c r="AC865" i="14"/>
  <c r="U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U862" i="14"/>
  <c r="AH860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AA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Z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P998" i="14"/>
  <c r="AM891" i="14"/>
  <c r="AK891" i="14"/>
  <c r="AL891" i="14"/>
  <c r="AN891" i="14"/>
  <c r="AO891" i="14"/>
  <c r="AR891" i="14"/>
  <c r="AJ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S1083" i="14"/>
  <c r="AH1083" i="14"/>
  <c r="AN1080" i="14"/>
  <c r="AS1077" i="14"/>
  <c r="AN1074" i="14"/>
  <c r="AI1074" i="14"/>
  <c r="AQ1063" i="14"/>
  <c r="AJ1061" i="14"/>
  <c r="AR1035" i="14"/>
  <c r="AQ1027" i="14"/>
  <c r="AM1023" i="14"/>
  <c r="AH1023" i="14"/>
  <c r="AR1003" i="14"/>
  <c r="AO1002" i="14"/>
  <c r="AR1002" i="14"/>
  <c r="AO991" i="14"/>
  <c r="AN978" i="14"/>
  <c r="AS978" i="14"/>
  <c r="AH978" i="14"/>
  <c r="AK978" i="14"/>
  <c r="AJ936" i="14"/>
  <c r="AM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O1008" i="14"/>
  <c r="AQ1003" i="14"/>
  <c r="AJ1002" i="14"/>
  <c r="AM1002" i="14"/>
  <c r="AI987" i="14"/>
  <c r="AS987" i="14"/>
  <c r="T987" i="14"/>
  <c r="AN987" i="14"/>
  <c r="AH987" i="14"/>
  <c r="AR987" i="14"/>
  <c r="AI978" i="14"/>
  <c r="AN957" i="14"/>
  <c r="AH957" i="14"/>
  <c r="AP957" i="14"/>
  <c r="T950" i="14"/>
  <c r="X950" i="14" s="1"/>
  <c r="AM950" i="14"/>
  <c r="AR950" i="14"/>
  <c r="AK950" i="14"/>
  <c r="AJ928" i="14"/>
  <c r="AM928" i="14"/>
  <c r="AN928" i="14"/>
  <c r="AQ928" i="14"/>
  <c r="AI928" i="14"/>
  <c r="AH899" i="14"/>
  <c r="AJ899" i="14"/>
  <c r="AL899" i="14"/>
  <c r="T899" i="14"/>
  <c r="AR899" i="14"/>
  <c r="AI899" i="14"/>
  <c r="AI855" i="14"/>
  <c r="AO855" i="14"/>
  <c r="AP855" i="14"/>
  <c r="AQ855" i="14"/>
  <c r="AN855" i="14"/>
  <c r="AM855" i="14"/>
  <c r="AI853" i="14"/>
  <c r="T853" i="14"/>
  <c r="AQ853" i="14"/>
  <c r="AS853" i="14"/>
  <c r="AH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R1076" i="14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P1035" i="14"/>
  <c r="AI1031" i="14"/>
  <c r="AH1028" i="14"/>
  <c r="T1028" i="14"/>
  <c r="AA1028" i="14" s="1"/>
  <c r="AN1027" i="14"/>
  <c r="AS1025" i="14"/>
  <c r="AI1024" i="14"/>
  <c r="AJ1024" i="14"/>
  <c r="AR1019" i="14"/>
  <c r="AN1016" i="14"/>
  <c r="T1016" i="14"/>
  <c r="AA1016" i="14" s="1"/>
  <c r="AO1015" i="14"/>
  <c r="AI1015" i="14"/>
  <c r="AM1010" i="14"/>
  <c r="AL1010" i="14"/>
  <c r="AI1008" i="14"/>
  <c r="AH1008" i="14"/>
  <c r="T1008" i="14"/>
  <c r="AA1008" i="14" s="1"/>
  <c r="AP1006" i="14"/>
  <c r="AH999" i="14"/>
  <c r="AO999" i="14"/>
  <c r="AR995" i="14"/>
  <c r="AN981" i="14"/>
  <c r="AH981" i="14"/>
  <c r="AR981" i="14"/>
  <c r="AJ981" i="14"/>
  <c r="T981" i="14"/>
  <c r="AM981" i="14"/>
  <c r="AJ957" i="14"/>
  <c r="AI1195" i="14"/>
  <c r="AJ1102" i="14"/>
  <c r="AR994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R1078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P1025" i="14"/>
  <c r="T1025" i="14"/>
  <c r="AQ1019" i="14"/>
  <c r="AO1018" i="14"/>
  <c r="AK1017" i="14"/>
  <c r="AN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N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O1082" i="14"/>
  <c r="AK1077" i="14"/>
  <c r="AM1076" i="14"/>
  <c r="AO1070" i="14"/>
  <c r="AS1060" i="14"/>
  <c r="AK1035" i="14"/>
  <c r="T1035" i="14"/>
  <c r="AJ1027" i="14"/>
  <c r="AM1025" i="14"/>
  <c r="AI1022" i="14"/>
  <c r="AH1022" i="14"/>
  <c r="AN1019" i="14"/>
  <c r="T995" i="14"/>
  <c r="AK995" i="14"/>
  <c r="AP995" i="14"/>
  <c r="AQ995" i="14"/>
  <c r="AH995" i="14"/>
  <c r="AS995" i="14"/>
  <c r="AJ995" i="14"/>
  <c r="T988" i="14"/>
  <c r="Y988" i="14" s="1"/>
  <c r="AP988" i="14"/>
  <c r="AL979" i="14"/>
  <c r="AJ979" i="14"/>
  <c r="AR979" i="14"/>
  <c r="AL951" i="14"/>
  <c r="T951" i="14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I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P993" i="14"/>
  <c r="AH993" i="14"/>
  <c r="AM993" i="14"/>
  <c r="AO979" i="14"/>
  <c r="AK968" i="14"/>
  <c r="AM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Q982" i="14"/>
  <c r="AL980" i="14"/>
  <c r="T980" i="14"/>
  <c r="Y980" i="14" s="1"/>
  <c r="AJ977" i="14"/>
  <c r="AO972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AI902" i="14"/>
  <c r="T902" i="14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AK951" i="14"/>
  <c r="T947" i="14"/>
  <c r="AQ946" i="14"/>
  <c r="AJ945" i="14"/>
  <c r="T942" i="14"/>
  <c r="X942" i="14" s="1"/>
  <c r="AN940" i="14"/>
  <c r="AR936" i="14"/>
  <c r="AL932" i="14"/>
  <c r="AO931" i="14"/>
  <c r="T931" i="14"/>
  <c r="AO930" i="14"/>
  <c r="AR928" i="14"/>
  <c r="AS926" i="14"/>
  <c r="AP925" i="14"/>
  <c r="AQ924" i="14"/>
  <c r="AR920" i="14"/>
  <c r="AQ916" i="14"/>
  <c r="AI912" i="14"/>
  <c r="AK912" i="14"/>
  <c r="AS912" i="14"/>
  <c r="AL912" i="14"/>
  <c r="AI910" i="14"/>
  <c r="AM910" i="14"/>
  <c r="AQ904" i="14"/>
  <c r="AO887" i="14"/>
  <c r="AH887" i="14"/>
  <c r="T875" i="14"/>
  <c r="AP975" i="14"/>
  <c r="T975" i="14"/>
  <c r="AO969" i="14"/>
  <c r="AN961" i="14"/>
  <c r="AK954" i="14"/>
  <c r="AR948" i="14"/>
  <c r="AR947" i="14"/>
  <c r="AS943" i="14"/>
  <c r="AS942" i="14"/>
  <c r="AM940" i="14"/>
  <c r="AN931" i="14"/>
  <c r="AO924" i="14"/>
  <c r="AO916" i="14"/>
  <c r="AP878" i="14"/>
  <c r="AI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O1007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L923" i="14"/>
  <c r="AS923" i="14"/>
  <c r="AP920" i="14"/>
  <c r="AJ917" i="14"/>
  <c r="AN916" i="14"/>
  <c r="AM915" i="14"/>
  <c r="AK915" i="14"/>
  <c r="AN915" i="14"/>
  <c r="AQ912" i="14"/>
  <c r="AR906" i="14"/>
  <c r="AJ906" i="14"/>
  <c r="AR901" i="14"/>
  <c r="AS899" i="14"/>
  <c r="AN882" i="14"/>
  <c r="AK882" i="14"/>
  <c r="T882" i="14"/>
  <c r="V882" i="14" s="1"/>
  <c r="AR882" i="14"/>
  <c r="AS882" i="14"/>
  <c r="AJ882" i="14"/>
  <c r="AJ871" i="14"/>
  <c r="T871" i="14"/>
  <c r="AO871" i="14"/>
  <c r="AQ871" i="14"/>
  <c r="AH871" i="14"/>
  <c r="AH869" i="14"/>
  <c r="T869" i="14"/>
  <c r="AJ839" i="14"/>
  <c r="T839" i="14"/>
  <c r="AA839" i="14" s="1"/>
  <c r="AR839" i="14"/>
  <c r="AS839" i="14"/>
  <c r="AH839" i="14"/>
  <c r="AK987" i="14"/>
  <c r="AJ982" i="14"/>
  <c r="AO981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K947" i="14"/>
  <c r="AO943" i="14"/>
  <c r="AJ942" i="14"/>
  <c r="AK942" i="14"/>
  <c r="AJ940" i="14"/>
  <c r="AK940" i="14"/>
  <c r="AM937" i="14"/>
  <c r="AR932" i="14"/>
  <c r="AJ931" i="14"/>
  <c r="AL931" i="14"/>
  <c r="AP929" i="14"/>
  <c r="AR927" i="14"/>
  <c r="AM923" i="14"/>
  <c r="T923" i="14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K924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AN912" i="14"/>
  <c r="T911" i="14"/>
  <c r="AN911" i="14"/>
  <c r="AS902" i="14"/>
  <c r="AP902" i="14"/>
  <c r="AI901" i="14"/>
  <c r="AK897" i="14"/>
  <c r="T897" i="14"/>
  <c r="AH897" i="14"/>
  <c r="AJ884" i="14"/>
  <c r="T884" i="14"/>
  <c r="X884" i="14" s="1"/>
  <c r="AS884" i="14"/>
  <c r="AH884" i="14"/>
  <c r="AK877" i="14"/>
  <c r="AQ877" i="14"/>
  <c r="AR877" i="14"/>
  <c r="AI877" i="14"/>
  <c r="AO877" i="14"/>
  <c r="AS858" i="14"/>
  <c r="AR806" i="14"/>
  <c r="AO897" i="14"/>
  <c r="AL884" i="14"/>
  <c r="AM881" i="14"/>
  <c r="T881" i="14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AH891" i="14"/>
  <c r="T887" i="14"/>
  <c r="AK881" i="14"/>
  <c r="T877" i="14"/>
  <c r="AJ876" i="14"/>
  <c r="AJ867" i="14"/>
  <c r="AH861" i="14"/>
  <c r="AH855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J907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K916" i="14"/>
  <c r="AL915" i="14"/>
  <c r="AJ909" i="14"/>
  <c r="AS907" i="14"/>
  <c r="AM907" i="14"/>
  <c r="AI900" i="14"/>
  <c r="AJ898" i="14"/>
  <c r="AN898" i="14"/>
  <c r="AM897" i="14"/>
  <c r="AH890" i="14"/>
  <c r="AL889" i="14"/>
  <c r="AP884" i="14"/>
  <c r="AS883" i="14"/>
  <c r="AI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AI865" i="14"/>
  <c r="T861" i="14"/>
  <c r="AS860" i="14"/>
  <c r="T855" i="14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A75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R1069" i="14"/>
  <c r="AJ1069" i="14"/>
  <c r="AS1069" i="14"/>
  <c r="AK1069" i="14"/>
  <c r="AL1069" i="14"/>
  <c r="AN1069" i="14"/>
  <c r="AP1069" i="14"/>
  <c r="AQ1069" i="14"/>
  <c r="T1053" i="14"/>
  <c r="AI1053" i="14"/>
  <c r="AQ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L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T1045" i="14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S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L1070" i="14"/>
  <c r="AI1070" i="14"/>
  <c r="AR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R1058" i="14"/>
  <c r="AH1055" i="14"/>
  <c r="AP1055" i="14"/>
  <c r="T1055" i="14"/>
  <c r="AM1055" i="14"/>
  <c r="AN1055" i="14"/>
  <c r="AO1055" i="14"/>
  <c r="AQ1055" i="14"/>
  <c r="AR1055" i="14"/>
  <c r="AJ1055" i="14"/>
  <c r="AH1047" i="14"/>
  <c r="AP1047" i="14"/>
  <c r="AI1047" i="14"/>
  <c r="AQ1047" i="14"/>
  <c r="T1047" i="14"/>
  <c r="AN1047" i="14"/>
  <c r="AO1047" i="14"/>
  <c r="AR1047" i="14"/>
  <c r="AL1047" i="14"/>
  <c r="AM1042" i="14"/>
  <c r="AN1042" i="14"/>
  <c r="AH1042" i="14"/>
  <c r="AP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P1038" i="14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P1033" i="14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R1086" i="14"/>
  <c r="AO1059" i="14"/>
  <c r="T1059" i="14"/>
  <c r="AK1059" i="14"/>
  <c r="AL1059" i="14"/>
  <c r="AM1059" i="14"/>
  <c r="AN1059" i="14"/>
  <c r="AP1059" i="14"/>
  <c r="AI1059" i="14"/>
  <c r="AR1059" i="14"/>
  <c r="T1013" i="14"/>
  <c r="AL1013" i="14"/>
  <c r="AH1013" i="14"/>
  <c r="AP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R1060" i="14"/>
  <c r="AH1059" i="14"/>
  <c r="AK1052" i="14"/>
  <c r="AS1052" i="14"/>
  <c r="AL1052" i="14"/>
  <c r="AN1052" i="14"/>
  <c r="AO1052" i="14"/>
  <c r="AP1052" i="14"/>
  <c r="AQ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K1071" i="14"/>
  <c r="AS1071" i="14"/>
  <c r="AM1071" i="14"/>
  <c r="AH1071" i="14"/>
  <c r="AP1071" i="14"/>
  <c r="AM1061" i="14"/>
  <c r="T1061" i="14"/>
  <c r="AK1061" i="14"/>
  <c r="AL1061" i="14"/>
  <c r="AN1061" i="14"/>
  <c r="AO1061" i="14"/>
  <c r="AP1061" i="14"/>
  <c r="AI1061" i="14"/>
  <c r="AR1061" i="14"/>
  <c r="AK1044" i="14"/>
  <c r="AS1044" i="14"/>
  <c r="AL1044" i="14"/>
  <c r="AN1044" i="14"/>
  <c r="AO1044" i="14"/>
  <c r="AP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AR1079" i="14"/>
  <c r="T1079" i="14"/>
  <c r="AK1079" i="14"/>
  <c r="AS1079" i="14"/>
  <c r="AM1079" i="14"/>
  <c r="AH1079" i="14"/>
  <c r="AP1079" i="14"/>
  <c r="AI1072" i="14"/>
  <c r="AQ1072" i="14"/>
  <c r="AJ1072" i="14"/>
  <c r="AR1072" i="14"/>
  <c r="AK1072" i="14"/>
  <c r="AS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P1039" i="14"/>
  <c r="AI1039" i="14"/>
  <c r="AQ1039" i="14"/>
  <c r="T1039" i="14"/>
  <c r="AL1039" i="14"/>
  <c r="AN1039" i="14"/>
  <c r="AR1039" i="14"/>
  <c r="AM1039" i="14"/>
  <c r="AK996" i="14"/>
  <c r="AS996" i="14"/>
  <c r="AL996" i="14"/>
  <c r="AM996" i="14"/>
  <c r="AN996" i="14"/>
  <c r="AO996" i="14"/>
  <c r="AI996" i="14"/>
  <c r="AQ996" i="14"/>
  <c r="AJ996" i="14"/>
  <c r="AR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K1087" i="14"/>
  <c r="AS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L1053" i="14"/>
  <c r="AM1034" i="14"/>
  <c r="AN1034" i="14"/>
  <c r="AH1034" i="14"/>
  <c r="AP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R1077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AO1030" i="14"/>
  <c r="T1021" i="14"/>
  <c r="AL1021" i="14"/>
  <c r="AH1021" i="14"/>
  <c r="AP1021" i="14"/>
  <c r="AI1021" i="14"/>
  <c r="AQ1021" i="14"/>
  <c r="AK1004" i="14"/>
  <c r="AS1004" i="14"/>
  <c r="AL1004" i="14"/>
  <c r="AM1004" i="14"/>
  <c r="AN1004" i="14"/>
  <c r="AO1004" i="14"/>
  <c r="AI1004" i="14"/>
  <c r="AQ1004" i="14"/>
  <c r="AJ1004" i="14"/>
  <c r="AR1004" i="14"/>
  <c r="T989" i="14"/>
  <c r="AL989" i="14"/>
  <c r="AH989" i="14"/>
  <c r="AP989" i="14"/>
  <c r="AI989" i="14"/>
  <c r="AQ989" i="14"/>
  <c r="AM971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S1082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S1074" i="14"/>
  <c r="AK1074" i="14"/>
  <c r="T1074" i="14"/>
  <c r="AB1074" i="14" s="1"/>
  <c r="AL1073" i="14"/>
  <c r="AN1071" i="14"/>
  <c r="AL1065" i="14"/>
  <c r="T1065" i="14"/>
  <c r="AK1063" i="14"/>
  <c r="AS1063" i="14"/>
  <c r="AM1057" i="14"/>
  <c r="AP1053" i="14"/>
  <c r="T1052" i="14"/>
  <c r="AB1052" i="14" s="1"/>
  <c r="AN1051" i="14"/>
  <c r="AR1049" i="14"/>
  <c r="AP1045" i="14"/>
  <c r="T1044" i="14"/>
  <c r="AA1044" i="14" s="1"/>
  <c r="AN1043" i="14"/>
  <c r="T1037" i="14"/>
  <c r="AN1037" i="14"/>
  <c r="AH1037" i="14"/>
  <c r="AP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S1089" i="14"/>
  <c r="AK1089" i="14"/>
  <c r="AR1082" i="14"/>
  <c r="AJ1082" i="14"/>
  <c r="AS1081" i="14"/>
  <c r="AK1081" i="14"/>
  <c r="AR1074" i="14"/>
  <c r="AJ1074" i="14"/>
  <c r="AS1073" i="14"/>
  <c r="AK1073" i="14"/>
  <c r="AK1065" i="14"/>
  <c r="T1063" i="14"/>
  <c r="AL1057" i="14"/>
  <c r="AI1054" i="14"/>
  <c r="AQ1054" i="14"/>
  <c r="AJ1054" i="14"/>
  <c r="AR1054" i="14"/>
  <c r="AL1054" i="14"/>
  <c r="AO1053" i="14"/>
  <c r="AK1051" i="14"/>
  <c r="T1051" i="14"/>
  <c r="AI1046" i="14"/>
  <c r="AQ1046" i="14"/>
  <c r="AJ1046" i="14"/>
  <c r="AR1046" i="14"/>
  <c r="AL1046" i="14"/>
  <c r="AO1045" i="14"/>
  <c r="AK1043" i="14"/>
  <c r="T1043" i="14"/>
  <c r="AN1041" i="14"/>
  <c r="AO1041" i="14"/>
  <c r="AI1041" i="14"/>
  <c r="AQ1041" i="14"/>
  <c r="AL1041" i="14"/>
  <c r="AK1012" i="14"/>
  <c r="AS1012" i="14"/>
  <c r="AL1012" i="14"/>
  <c r="AM1012" i="14"/>
  <c r="AN1012" i="14"/>
  <c r="AO1012" i="14"/>
  <c r="AI1012" i="14"/>
  <c r="AQ1012" i="14"/>
  <c r="AJ1012" i="14"/>
  <c r="AR1012" i="14"/>
  <c r="T997" i="14"/>
  <c r="AL997" i="14"/>
  <c r="AH997" i="14"/>
  <c r="AP997" i="14"/>
  <c r="AI997" i="14"/>
  <c r="AQ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Q1064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P1050" i="14"/>
  <c r="AM1049" i="14"/>
  <c r="AN1045" i="14"/>
  <c r="AJ1043" i="14"/>
  <c r="AH1031" i="14"/>
  <c r="AP1031" i="14"/>
  <c r="T1031" i="14"/>
  <c r="AL1031" i="14"/>
  <c r="AN1031" i="14"/>
  <c r="AR1028" i="14"/>
  <c r="AH1012" i="14"/>
  <c r="T1012" i="14"/>
  <c r="AA1012" i="14" s="1"/>
  <c r="AJ1005" i="14"/>
  <c r="AL964" i="14"/>
  <c r="AM964" i="14"/>
  <c r="AH964" i="14"/>
  <c r="AP964" i="14"/>
  <c r="AJ964" i="14"/>
  <c r="AR964" i="14"/>
  <c r="AN964" i="14"/>
  <c r="T964" i="14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Q1065" i="14"/>
  <c r="AO1063" i="14"/>
  <c r="AS1054" i="14"/>
  <c r="AL1049" i="14"/>
  <c r="T1049" i="14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AR1020" i="14"/>
  <c r="T1005" i="14"/>
  <c r="AL1005" i="14"/>
  <c r="AH1005" i="14"/>
  <c r="AP1005" i="14"/>
  <c r="AI1005" i="14"/>
  <c r="AQ1005" i="14"/>
  <c r="AK988" i="14"/>
  <c r="AS988" i="14"/>
  <c r="AL988" i="14"/>
  <c r="AM988" i="14"/>
  <c r="AN988" i="14"/>
  <c r="AO988" i="14"/>
  <c r="AI988" i="14"/>
  <c r="AQ988" i="14"/>
  <c r="AJ988" i="14"/>
  <c r="AR988" i="14"/>
  <c r="AN1057" i="14"/>
  <c r="AI1057" i="14"/>
  <c r="AQ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O1028" i="14"/>
  <c r="AI1028" i="14"/>
  <c r="AQ1028" i="14"/>
  <c r="AJ1013" i="14"/>
  <c r="AO944" i="14"/>
  <c r="T944" i="14"/>
  <c r="X944" i="14" s="1"/>
  <c r="AK944" i="14"/>
  <c r="AL944" i="14"/>
  <c r="AN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K959" i="14"/>
  <c r="AS959" i="14"/>
  <c r="AM959" i="14"/>
  <c r="AO959" i="14"/>
  <c r="AJ958" i="14"/>
  <c r="AR958" i="14"/>
  <c r="T958" i="14"/>
  <c r="X958" i="14" s="1"/>
  <c r="AK958" i="14"/>
  <c r="AS958" i="14"/>
  <c r="AL958" i="14"/>
  <c r="AH958" i="14"/>
  <c r="AP958" i="14"/>
  <c r="AI934" i="14"/>
  <c r="AQ934" i="14"/>
  <c r="AJ934" i="14"/>
  <c r="AR934" i="14"/>
  <c r="AL934" i="14"/>
  <c r="AM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O1014" i="14"/>
  <c r="AS1010" i="14"/>
  <c r="AK1010" i="14"/>
  <c r="T1010" i="14"/>
  <c r="AA1010" i="14" s="1"/>
  <c r="AL1009" i="14"/>
  <c r="AN1007" i="14"/>
  <c r="AO1006" i="14"/>
  <c r="AS1002" i="14"/>
  <c r="AK1002" i="14"/>
  <c r="T1002" i="14"/>
  <c r="Z1002" i="14" s="1"/>
  <c r="AL1001" i="14"/>
  <c r="AN999" i="14"/>
  <c r="AO998" i="14"/>
  <c r="AS994" i="14"/>
  <c r="AK994" i="14"/>
  <c r="T994" i="14"/>
  <c r="AL993" i="14"/>
  <c r="AN991" i="14"/>
  <c r="AO990" i="14"/>
  <c r="AS986" i="14"/>
  <c r="AK986" i="14"/>
  <c r="T986" i="14"/>
  <c r="Y986" i="14" s="1"/>
  <c r="AL985" i="14"/>
  <c r="AP979" i="14"/>
  <c r="AO978" i="14"/>
  <c r="AJ978" i="14"/>
  <c r="AR978" i="14"/>
  <c r="AL978" i="14"/>
  <c r="AO977" i="14"/>
  <c r="AS976" i="14"/>
  <c r="AL972" i="14"/>
  <c r="AM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Q1018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N1005" i="14"/>
  <c r="AQ1002" i="14"/>
  <c r="AI1002" i="14"/>
  <c r="AR1001" i="14"/>
  <c r="AJ1001" i="14"/>
  <c r="AL999" i="14"/>
  <c r="AM998" i="14"/>
  <c r="AN997" i="14"/>
  <c r="AQ994" i="14"/>
  <c r="AI994" i="14"/>
  <c r="AR993" i="14"/>
  <c r="AJ993" i="14"/>
  <c r="AL991" i="14"/>
  <c r="AM990" i="14"/>
  <c r="AN989" i="14"/>
  <c r="AQ986" i="14"/>
  <c r="AI986" i="14"/>
  <c r="AR985" i="14"/>
  <c r="AJ985" i="14"/>
  <c r="AH980" i="14"/>
  <c r="AP980" i="14"/>
  <c r="AM979" i="14"/>
  <c r="AQ978" i="14"/>
  <c r="AL977" i="14"/>
  <c r="AP976" i="14"/>
  <c r="AO974" i="14"/>
  <c r="AP973" i="14"/>
  <c r="AS972" i="14"/>
  <c r="T971" i="14"/>
  <c r="AK970" i="14"/>
  <c r="AH968" i="14"/>
  <c r="AP968" i="14"/>
  <c r="AL967" i="14"/>
  <c r="AQ966" i="14"/>
  <c r="AR965" i="14"/>
  <c r="T963" i="14"/>
  <c r="AL908" i="14"/>
  <c r="AO908" i="14"/>
  <c r="AI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O1027" i="14"/>
  <c r="AP1026" i="14"/>
  <c r="AH1026" i="14"/>
  <c r="AQ1025" i="14"/>
  <c r="AI1025" i="14"/>
  <c r="AR1024" i="14"/>
  <c r="AS1023" i="14"/>
  <c r="AK1023" i="14"/>
  <c r="T1023" i="14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L998" i="14"/>
  <c r="AM997" i="14"/>
  <c r="AO995" i="14"/>
  <c r="AP994" i="14"/>
  <c r="AH994" i="14"/>
  <c r="AQ993" i="14"/>
  <c r="AI993" i="14"/>
  <c r="AR992" i="14"/>
  <c r="AS991" i="14"/>
  <c r="AK991" i="14"/>
  <c r="T991" i="14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O976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L935" i="14"/>
  <c r="AM935" i="14"/>
  <c r="AO935" i="14"/>
  <c r="AR935" i="14"/>
  <c r="AS935" i="14"/>
  <c r="AK935" i="14"/>
  <c r="AR908" i="14"/>
  <c r="AR1023" i="14"/>
  <c r="AJ1023" i="14"/>
  <c r="AS1022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AP977" i="14"/>
  <c r="T977" i="14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M967" i="14"/>
  <c r="AO967" i="14"/>
  <c r="AQ958" i="14"/>
  <c r="AK946" i="14"/>
  <c r="T946" i="14"/>
  <c r="X946" i="14" s="1"/>
  <c r="AN946" i="14"/>
  <c r="AO946" i="14"/>
  <c r="AP946" i="14"/>
  <c r="AH946" i="14"/>
  <c r="AS946" i="14"/>
  <c r="AS1037" i="14"/>
  <c r="AK1037" i="14"/>
  <c r="AM1035" i="14"/>
  <c r="AP1032" i="14"/>
  <c r="AQ1031" i="14"/>
  <c r="AS1029" i="14"/>
  <c r="AK1029" i="14"/>
  <c r="AM1027" i="14"/>
  <c r="AN1026" i="14"/>
  <c r="AO1025" i="14"/>
  <c r="AP1024" i="14"/>
  <c r="AQ1023" i="14"/>
  <c r="AR1022" i="14"/>
  <c r="AJ1022" i="14"/>
  <c r="AS1021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N1002" i="14"/>
  <c r="AO1001" i="14"/>
  <c r="AP1000" i="14"/>
  <c r="AQ999" i="14"/>
  <c r="AR998" i="14"/>
  <c r="AJ998" i="14"/>
  <c r="AS997" i="14"/>
  <c r="AK997" i="14"/>
  <c r="AM995" i="14"/>
  <c r="AN994" i="14"/>
  <c r="AO993" i="14"/>
  <c r="AP992" i="14"/>
  <c r="AQ991" i="14"/>
  <c r="AR990" i="14"/>
  <c r="AJ990" i="14"/>
  <c r="AS989" i="14"/>
  <c r="AK989" i="14"/>
  <c r="AN986" i="14"/>
  <c r="AO985" i="14"/>
  <c r="AN984" i="14"/>
  <c r="AN983" i="14"/>
  <c r="AH979" i="14"/>
  <c r="T979" i="14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P1015" i="14"/>
  <c r="AQ1014" i="14"/>
  <c r="AR1013" i="14"/>
  <c r="AP1007" i="14"/>
  <c r="AQ1006" i="14"/>
  <c r="AR1005" i="14"/>
  <c r="AP999" i="14"/>
  <c r="AQ998" i="14"/>
  <c r="AR997" i="14"/>
  <c r="AP991" i="14"/>
  <c r="AQ990" i="14"/>
  <c r="AR989" i="14"/>
  <c r="AN985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AK965" i="14"/>
  <c r="AS965" i="14"/>
  <c r="AL965" i="14"/>
  <c r="AO965" i="14"/>
  <c r="AI965" i="14"/>
  <c r="AQ965" i="14"/>
  <c r="AM960" i="14"/>
  <c r="AN959" i="14"/>
  <c r="AM958" i="14"/>
  <c r="AN958" i="14"/>
  <c r="T957" i="14"/>
  <c r="AK957" i="14"/>
  <c r="AS957" i="14"/>
  <c r="AL957" i="14"/>
  <c r="AM957" i="14"/>
  <c r="AO957" i="14"/>
  <c r="AI957" i="14"/>
  <c r="AQ957" i="14"/>
  <c r="AJ949" i="14"/>
  <c r="AR949" i="14"/>
  <c r="AO949" i="14"/>
  <c r="T949" i="14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AL941" i="14"/>
  <c r="AM941" i="14"/>
  <c r="AP941" i="14"/>
  <c r="AS941" i="14"/>
  <c r="AH939" i="14"/>
  <c r="AP939" i="14"/>
  <c r="AJ939" i="14"/>
  <c r="AK939" i="14"/>
  <c r="AM939" i="14"/>
  <c r="T939" i="14"/>
  <c r="AN939" i="14"/>
  <c r="AO939" i="14"/>
  <c r="AS939" i="14"/>
  <c r="AH919" i="14"/>
  <c r="AP919" i="14"/>
  <c r="AI919" i="14"/>
  <c r="AQ919" i="14"/>
  <c r="T919" i="14"/>
  <c r="AK919" i="14"/>
  <c r="AS919" i="14"/>
  <c r="AL919" i="14"/>
  <c r="AM919" i="14"/>
  <c r="AN919" i="14"/>
  <c r="AM96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AH893" i="14"/>
  <c r="AP893" i="14"/>
  <c r="AJ893" i="14"/>
  <c r="AO893" i="14"/>
  <c r="AQ893" i="14"/>
  <c r="AR893" i="14"/>
  <c r="AS977" i="14"/>
  <c r="AS969" i="14"/>
  <c r="T969" i="14"/>
  <c r="AL968" i="14"/>
  <c r="AR962" i="14"/>
  <c r="AJ962" i="14"/>
  <c r="AS961" i="14"/>
  <c r="T961" i="14"/>
  <c r="AL960" i="14"/>
  <c r="AP956" i="14"/>
  <c r="AH956" i="14"/>
  <c r="AQ955" i="14"/>
  <c r="AI955" i="14"/>
  <c r="AR954" i="14"/>
  <c r="AJ954" i="14"/>
  <c r="AS953" i="14"/>
  <c r="T953" i="14"/>
  <c r="AK952" i="14"/>
  <c r="T952" i="14"/>
  <c r="X952" i="14" s="1"/>
  <c r="AS950" i="14"/>
  <c r="AN948" i="14"/>
  <c r="AS947" i="14"/>
  <c r="AH947" i="14"/>
  <c r="AL947" i="14"/>
  <c r="AI947" i="14"/>
  <c r="AQ947" i="14"/>
  <c r="AM945" i="14"/>
  <c r="AN943" i="14"/>
  <c r="T943" i="14"/>
  <c r="AH942" i="14"/>
  <c r="AI942" i="14"/>
  <c r="AQ942" i="14"/>
  <c r="AM942" i="14"/>
  <c r="AN942" i="14"/>
  <c r="AH938" i="14"/>
  <c r="AM938" i="14"/>
  <c r="AI938" i="14"/>
  <c r="AQ938" i="14"/>
  <c r="AJ938" i="14"/>
  <c r="AR938" i="14"/>
  <c r="AJ933" i="14"/>
  <c r="AR933" i="14"/>
  <c r="T933" i="14"/>
  <c r="AK933" i="14"/>
  <c r="AS933" i="14"/>
  <c r="AM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K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AI926" i="14"/>
  <c r="AQ926" i="14"/>
  <c r="AJ926" i="14"/>
  <c r="AR926" i="14"/>
  <c r="AL926" i="14"/>
  <c r="AM926" i="14"/>
  <c r="AN926" i="14"/>
  <c r="AO926" i="14"/>
  <c r="T895" i="14"/>
  <c r="AM895" i="14"/>
  <c r="AO895" i="14"/>
  <c r="AP895" i="14"/>
  <c r="AP969" i="14"/>
  <c r="AQ968" i="14"/>
  <c r="AO962" i="14"/>
  <c r="AP961" i="14"/>
  <c r="AQ960" i="14"/>
  <c r="AM956" i="14"/>
  <c r="AN955" i="14"/>
  <c r="AO954" i="14"/>
  <c r="AP953" i="14"/>
  <c r="AH951" i="14"/>
  <c r="AP951" i="14"/>
  <c r="AO950" i="14"/>
  <c r="AK948" i="14"/>
  <c r="AO947" i="14"/>
  <c r="AL946" i="14"/>
  <c r="AI945" i="14"/>
  <c r="AN945" i="14"/>
  <c r="AK945" i="14"/>
  <c r="AS945" i="14"/>
  <c r="AP942" i="14"/>
  <c r="AP938" i="14"/>
  <c r="AH937" i="14"/>
  <c r="T937" i="14"/>
  <c r="AM930" i="14"/>
  <c r="AH927" i="14"/>
  <c r="AP927" i="14"/>
  <c r="AI927" i="14"/>
  <c r="AQ927" i="14"/>
  <c r="T927" i="14"/>
  <c r="AK927" i="14"/>
  <c r="AS927" i="14"/>
  <c r="AL927" i="14"/>
  <c r="AM927" i="14"/>
  <c r="AN927" i="14"/>
  <c r="AN921" i="14"/>
  <c r="AO921" i="14"/>
  <c r="AI921" i="14"/>
  <c r="AQ921" i="14"/>
  <c r="AJ921" i="14"/>
  <c r="AR921" i="14"/>
  <c r="AK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K930" i="14"/>
  <c r="AS930" i="14"/>
  <c r="AH921" i="14"/>
  <c r="T921" i="14"/>
  <c r="AO919" i="14"/>
  <c r="AI918" i="14"/>
  <c r="AQ918" i="14"/>
  <c r="AJ918" i="14"/>
  <c r="AR918" i="14"/>
  <c r="AL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L913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J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I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L928" i="14"/>
  <c r="AO925" i="14"/>
  <c r="AP924" i="14"/>
  <c r="AH924" i="14"/>
  <c r="AQ923" i="14"/>
  <c r="AI923" i="14"/>
  <c r="AR922" i="14"/>
  <c r="AJ922" i="14"/>
  <c r="AL920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K911" i="14"/>
  <c r="AS910" i="14"/>
  <c r="AM904" i="14"/>
  <c r="AL900" i="14"/>
  <c r="AN900" i="14"/>
  <c r="AO900" i="14"/>
  <c r="AQ878" i="14"/>
  <c r="AH872" i="14"/>
  <c r="AP872" i="14"/>
  <c r="AI872" i="14"/>
  <c r="AQ872" i="14"/>
  <c r="T872" i="14"/>
  <c r="X872" i="14" s="1"/>
  <c r="AK872" i="14"/>
  <c r="AS872" i="14"/>
  <c r="AL872" i="14"/>
  <c r="AM872" i="14"/>
  <c r="AH863" i="14"/>
  <c r="T863" i="14"/>
  <c r="AQ913" i="14"/>
  <c r="AI913" i="14"/>
  <c r="AS911" i="14"/>
  <c r="AQ910" i="14"/>
  <c r="AJ910" i="14"/>
  <c r="AR910" i="14"/>
  <c r="AS906" i="14"/>
  <c r="AN906" i="14"/>
  <c r="AI906" i="14"/>
  <c r="AQ906" i="14"/>
  <c r="AM887" i="14"/>
  <c r="AI887" i="14"/>
  <c r="AQ887" i="14"/>
  <c r="AJ887" i="14"/>
  <c r="AR887" i="14"/>
  <c r="AK887" i="14"/>
  <c r="AS887" i="14"/>
  <c r="AL887" i="14"/>
  <c r="AN887" i="14"/>
  <c r="AJ886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H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H904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AH854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AK925" i="14"/>
  <c r="T925" i="14"/>
  <c r="AN922" i="14"/>
  <c r="AS917" i="14"/>
  <c r="AK917" i="14"/>
  <c r="T917" i="14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J888" i="14"/>
  <c r="AR888" i="14"/>
  <c r="T888" i="14"/>
  <c r="W888" i="14" s="1"/>
  <c r="AK888" i="14"/>
  <c r="AS888" i="14"/>
  <c r="AM888" i="14"/>
  <c r="AI879" i="14"/>
  <c r="AQ879" i="14"/>
  <c r="AJ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H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H903" i="14"/>
  <c r="T903" i="14"/>
  <c r="AN902" i="14"/>
  <c r="AH901" i="14"/>
  <c r="T901" i="14"/>
  <c r="AM900" i="14"/>
  <c r="AO896" i="14"/>
  <c r="AI895" i="14"/>
  <c r="AQ895" i="14"/>
  <c r="AJ895" i="14"/>
  <c r="AR895" i="14"/>
  <c r="AK895" i="14"/>
  <c r="AS895" i="14"/>
  <c r="AL895" i="14"/>
  <c r="AN895" i="14"/>
  <c r="AJ894" i="14"/>
  <c r="AR894" i="14"/>
  <c r="AK894" i="14"/>
  <c r="AS894" i="14"/>
  <c r="AL894" i="14"/>
  <c r="AM894" i="14"/>
  <c r="AO894" i="14"/>
  <c r="AK893" i="14"/>
  <c r="AK892" i="14"/>
  <c r="AH879" i="14"/>
  <c r="T879" i="14"/>
  <c r="AQ862" i="14"/>
  <c r="AH858" i="14"/>
  <c r="AJ856" i="14"/>
  <c r="AP885" i="14"/>
  <c r="AH885" i="14"/>
  <c r="AQ884" i="14"/>
  <c r="AI884" i="14"/>
  <c r="AP877" i="14"/>
  <c r="AH877" i="14"/>
  <c r="AQ876" i="14"/>
  <c r="AI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H859" i="14"/>
  <c r="AP859" i="14"/>
  <c r="AN859" i="14"/>
  <c r="AH851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I898" i="14"/>
  <c r="AR897" i="14"/>
  <c r="AJ897" i="14"/>
  <c r="AN893" i="14"/>
  <c r="AP891" i="14"/>
  <c r="AQ890" i="14"/>
  <c r="AI890" i="14"/>
  <c r="AR889" i="14"/>
  <c r="AJ889" i="14"/>
  <c r="AN885" i="14"/>
  <c r="AO884" i="14"/>
  <c r="AP883" i="14"/>
  <c r="AQ882" i="14"/>
  <c r="AI882" i="14"/>
  <c r="AR881" i="14"/>
  <c r="AJ881" i="14"/>
  <c r="AN877" i="14"/>
  <c r="AO876" i="14"/>
  <c r="AQ874" i="14"/>
  <c r="AI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I873" i="14"/>
  <c r="AR872" i="14"/>
  <c r="AR871" i="14"/>
  <c r="AI871" i="14"/>
  <c r="AR870" i="14"/>
  <c r="AI870" i="14"/>
  <c r="AR869" i="14"/>
  <c r="AI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H857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AS851" i="14"/>
  <c r="T851" i="14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P832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S741" i="14"/>
  <c r="R741" i="14"/>
  <c r="P741" i="14"/>
  <c r="O741" i="14"/>
  <c r="M741" i="14"/>
  <c r="L741" i="14"/>
  <c r="K741" i="14"/>
  <c r="J741" i="14"/>
  <c r="I741" i="14"/>
  <c r="H741" i="14"/>
  <c r="F741" i="14"/>
  <c r="D741" i="14"/>
  <c r="C741" i="14"/>
  <c r="B741" i="14"/>
  <c r="A741" i="14"/>
  <c r="S740" i="14"/>
  <c r="R740" i="14"/>
  <c r="P740" i="14"/>
  <c r="O740" i="14"/>
  <c r="M740" i="14"/>
  <c r="L740" i="14"/>
  <c r="K740" i="14"/>
  <c r="J740" i="14"/>
  <c r="I740" i="14"/>
  <c r="H740" i="14"/>
  <c r="F740" i="14"/>
  <c r="D740" i="14"/>
  <c r="C740" i="14"/>
  <c r="B740" i="14"/>
  <c r="A740" i="14"/>
  <c r="S739" i="14"/>
  <c r="R739" i="14"/>
  <c r="P739" i="14"/>
  <c r="O739" i="14"/>
  <c r="M739" i="14"/>
  <c r="L739" i="14"/>
  <c r="K739" i="14"/>
  <c r="J739" i="14"/>
  <c r="I739" i="14"/>
  <c r="H739" i="14"/>
  <c r="F739" i="14"/>
  <c r="D739" i="14"/>
  <c r="C739" i="14"/>
  <c r="B739" i="14"/>
  <c r="A739" i="14"/>
  <c r="S738" i="14"/>
  <c r="R738" i="14"/>
  <c r="P738" i="14"/>
  <c r="O738" i="14"/>
  <c r="M738" i="14"/>
  <c r="L738" i="14"/>
  <c r="K738" i="14"/>
  <c r="J738" i="14"/>
  <c r="I738" i="14"/>
  <c r="H738" i="14"/>
  <c r="F738" i="14"/>
  <c r="D738" i="14"/>
  <c r="C738" i="14"/>
  <c r="B738" i="14"/>
  <c r="A738" i="14"/>
  <c r="S737" i="14"/>
  <c r="R737" i="14"/>
  <c r="P737" i="14"/>
  <c r="O737" i="14"/>
  <c r="M737" i="14"/>
  <c r="L737" i="14"/>
  <c r="K737" i="14"/>
  <c r="J737" i="14"/>
  <c r="I737" i="14"/>
  <c r="H737" i="14"/>
  <c r="F737" i="14"/>
  <c r="D737" i="14"/>
  <c r="C737" i="14"/>
  <c r="B737" i="14"/>
  <c r="A737" i="14"/>
  <c r="S736" i="14"/>
  <c r="R736" i="14"/>
  <c r="P736" i="14"/>
  <c r="O736" i="14"/>
  <c r="M736" i="14"/>
  <c r="L736" i="14"/>
  <c r="K736" i="14"/>
  <c r="J736" i="14"/>
  <c r="I736" i="14"/>
  <c r="H736" i="14"/>
  <c r="F736" i="14"/>
  <c r="D736" i="14"/>
  <c r="C736" i="14"/>
  <c r="B736" i="14"/>
  <c r="A736" i="14"/>
  <c r="S735" i="14"/>
  <c r="R735" i="14"/>
  <c r="P735" i="14"/>
  <c r="O735" i="14"/>
  <c r="M735" i="14"/>
  <c r="L735" i="14"/>
  <c r="K735" i="14"/>
  <c r="J735" i="14"/>
  <c r="I735" i="14"/>
  <c r="H735" i="14"/>
  <c r="F735" i="14"/>
  <c r="D735" i="14"/>
  <c r="C735" i="14"/>
  <c r="B735" i="14"/>
  <c r="A735" i="14"/>
  <c r="S734" i="14"/>
  <c r="R734" i="14"/>
  <c r="P734" i="14"/>
  <c r="O734" i="14"/>
  <c r="M734" i="14"/>
  <c r="L734" i="14"/>
  <c r="K734" i="14"/>
  <c r="J734" i="14"/>
  <c r="I734" i="14"/>
  <c r="H734" i="14"/>
  <c r="F734" i="14"/>
  <c r="D734" i="14"/>
  <c r="C734" i="14"/>
  <c r="B734" i="14"/>
  <c r="A734" i="14"/>
  <c r="S733" i="14"/>
  <c r="R733" i="14"/>
  <c r="P733" i="14"/>
  <c r="O733" i="14"/>
  <c r="M733" i="14"/>
  <c r="L733" i="14"/>
  <c r="K733" i="14"/>
  <c r="J733" i="14"/>
  <c r="I733" i="14"/>
  <c r="H733" i="14"/>
  <c r="F733" i="14"/>
  <c r="D733" i="14"/>
  <c r="C733" i="14"/>
  <c r="B733" i="14"/>
  <c r="A733" i="14"/>
  <c r="S732" i="14"/>
  <c r="R732" i="14"/>
  <c r="P732" i="14"/>
  <c r="O732" i="14"/>
  <c r="M732" i="14"/>
  <c r="L732" i="14"/>
  <c r="K732" i="14"/>
  <c r="J732" i="14"/>
  <c r="I732" i="14"/>
  <c r="H732" i="14"/>
  <c r="F732" i="14"/>
  <c r="D732" i="14"/>
  <c r="C732" i="14"/>
  <c r="B732" i="14"/>
  <c r="A732" i="14"/>
  <c r="S731" i="14"/>
  <c r="R731" i="14"/>
  <c r="P731" i="14"/>
  <c r="O731" i="14"/>
  <c r="M731" i="14"/>
  <c r="L731" i="14"/>
  <c r="K731" i="14"/>
  <c r="J731" i="14"/>
  <c r="I731" i="14"/>
  <c r="H731" i="14"/>
  <c r="F731" i="14"/>
  <c r="D731" i="14"/>
  <c r="C731" i="14"/>
  <c r="B731" i="14"/>
  <c r="A731" i="14"/>
  <c r="S730" i="14"/>
  <c r="R730" i="14"/>
  <c r="P730" i="14"/>
  <c r="O730" i="14"/>
  <c r="M730" i="14"/>
  <c r="L730" i="14"/>
  <c r="K730" i="14"/>
  <c r="J730" i="14"/>
  <c r="I730" i="14"/>
  <c r="H730" i="14"/>
  <c r="F730" i="14"/>
  <c r="D730" i="14"/>
  <c r="C730" i="14"/>
  <c r="B730" i="14"/>
  <c r="A730" i="14"/>
  <c r="S729" i="14"/>
  <c r="R729" i="14"/>
  <c r="P729" i="14"/>
  <c r="O729" i="14"/>
  <c r="M729" i="14"/>
  <c r="L729" i="14"/>
  <c r="K729" i="14"/>
  <c r="J729" i="14"/>
  <c r="I729" i="14"/>
  <c r="H729" i="14"/>
  <c r="F729" i="14"/>
  <c r="D729" i="14"/>
  <c r="C729" i="14"/>
  <c r="B729" i="14"/>
  <c r="A729" i="14"/>
  <c r="S728" i="14"/>
  <c r="R728" i="14"/>
  <c r="P728" i="14"/>
  <c r="O728" i="14"/>
  <c r="M728" i="14"/>
  <c r="L728" i="14"/>
  <c r="K728" i="14"/>
  <c r="J728" i="14"/>
  <c r="I728" i="14"/>
  <c r="H728" i="14"/>
  <c r="F728" i="14"/>
  <c r="D728" i="14"/>
  <c r="C728" i="14"/>
  <c r="B728" i="14"/>
  <c r="A728" i="14"/>
  <c r="S727" i="14"/>
  <c r="R727" i="14"/>
  <c r="P727" i="14"/>
  <c r="O727" i="14"/>
  <c r="M727" i="14"/>
  <c r="L727" i="14"/>
  <c r="K727" i="14"/>
  <c r="J727" i="14"/>
  <c r="I727" i="14"/>
  <c r="H727" i="14"/>
  <c r="F727" i="14"/>
  <c r="D727" i="14"/>
  <c r="C727" i="14"/>
  <c r="B727" i="14"/>
  <c r="A727" i="14"/>
  <c r="S726" i="14"/>
  <c r="R726" i="14"/>
  <c r="P726" i="14"/>
  <c r="O726" i="14"/>
  <c r="M726" i="14"/>
  <c r="L726" i="14"/>
  <c r="K726" i="14"/>
  <c r="J726" i="14"/>
  <c r="I726" i="14"/>
  <c r="H726" i="14"/>
  <c r="F726" i="14"/>
  <c r="D726" i="14"/>
  <c r="C726" i="14"/>
  <c r="B726" i="14"/>
  <c r="A726" i="14"/>
  <c r="S725" i="14"/>
  <c r="R725" i="14"/>
  <c r="P725" i="14"/>
  <c r="O725" i="14"/>
  <c r="M725" i="14"/>
  <c r="L725" i="14"/>
  <c r="K725" i="14"/>
  <c r="J725" i="14"/>
  <c r="I725" i="14"/>
  <c r="H725" i="14"/>
  <c r="F725" i="14"/>
  <c r="D725" i="14"/>
  <c r="C725" i="14"/>
  <c r="B725" i="14"/>
  <c r="A725" i="14"/>
  <c r="S724" i="14"/>
  <c r="R724" i="14"/>
  <c r="P724" i="14"/>
  <c r="O724" i="14"/>
  <c r="M724" i="14"/>
  <c r="L724" i="14"/>
  <c r="K724" i="14"/>
  <c r="J724" i="14"/>
  <c r="I724" i="14"/>
  <c r="H724" i="14"/>
  <c r="F724" i="14"/>
  <c r="D724" i="14"/>
  <c r="C724" i="14"/>
  <c r="B724" i="14"/>
  <c r="A724" i="14"/>
  <c r="S723" i="14"/>
  <c r="R723" i="14"/>
  <c r="P723" i="14"/>
  <c r="O723" i="14"/>
  <c r="M723" i="14"/>
  <c r="L723" i="14"/>
  <c r="K723" i="14"/>
  <c r="J723" i="14"/>
  <c r="I723" i="14"/>
  <c r="H723" i="14"/>
  <c r="F723" i="14"/>
  <c r="D723" i="14"/>
  <c r="C723" i="14"/>
  <c r="B723" i="14"/>
  <c r="A723" i="14"/>
  <c r="S722" i="14"/>
  <c r="R722" i="14"/>
  <c r="P722" i="14"/>
  <c r="O722" i="14"/>
  <c r="M722" i="14"/>
  <c r="L722" i="14"/>
  <c r="K722" i="14"/>
  <c r="J722" i="14"/>
  <c r="I722" i="14"/>
  <c r="H722" i="14"/>
  <c r="F722" i="14"/>
  <c r="D722" i="14"/>
  <c r="C722" i="14"/>
  <c r="B722" i="14"/>
  <c r="A722" i="14"/>
  <c r="S721" i="14"/>
  <c r="R721" i="14"/>
  <c r="P721" i="14"/>
  <c r="O721" i="14"/>
  <c r="M721" i="14"/>
  <c r="L721" i="14"/>
  <c r="K721" i="14"/>
  <c r="J721" i="14"/>
  <c r="I721" i="14"/>
  <c r="H721" i="14"/>
  <c r="F721" i="14"/>
  <c r="D721" i="14"/>
  <c r="C721" i="14"/>
  <c r="B721" i="14"/>
  <c r="A721" i="14"/>
  <c r="S720" i="14"/>
  <c r="R720" i="14"/>
  <c r="P720" i="14"/>
  <c r="O720" i="14"/>
  <c r="M720" i="14"/>
  <c r="L720" i="14"/>
  <c r="K720" i="14"/>
  <c r="J720" i="14"/>
  <c r="I720" i="14"/>
  <c r="H720" i="14"/>
  <c r="F720" i="14"/>
  <c r="D720" i="14"/>
  <c r="C720" i="14"/>
  <c r="B720" i="14"/>
  <c r="A720" i="14"/>
  <c r="S719" i="14"/>
  <c r="R719" i="14"/>
  <c r="P719" i="14"/>
  <c r="O719" i="14"/>
  <c r="M719" i="14"/>
  <c r="L719" i="14"/>
  <c r="K719" i="14"/>
  <c r="J719" i="14"/>
  <c r="I719" i="14"/>
  <c r="H719" i="14"/>
  <c r="F719" i="14"/>
  <c r="D719" i="14"/>
  <c r="C719" i="14"/>
  <c r="B719" i="14"/>
  <c r="A719" i="14"/>
  <c r="S718" i="14"/>
  <c r="R718" i="14"/>
  <c r="P718" i="14"/>
  <c r="O718" i="14"/>
  <c r="M718" i="14"/>
  <c r="L718" i="14"/>
  <c r="K718" i="14"/>
  <c r="J718" i="14"/>
  <c r="I718" i="14"/>
  <c r="H718" i="14"/>
  <c r="F718" i="14"/>
  <c r="D718" i="14"/>
  <c r="C718" i="14"/>
  <c r="B718" i="14"/>
  <c r="A718" i="14"/>
  <c r="S717" i="14"/>
  <c r="R717" i="14"/>
  <c r="P717" i="14"/>
  <c r="O717" i="14"/>
  <c r="M717" i="14"/>
  <c r="L717" i="14"/>
  <c r="K717" i="14"/>
  <c r="J717" i="14"/>
  <c r="I717" i="14"/>
  <c r="H717" i="14"/>
  <c r="F717" i="14"/>
  <c r="D717" i="14"/>
  <c r="C717" i="14"/>
  <c r="B717" i="14"/>
  <c r="A717" i="14"/>
  <c r="S716" i="14"/>
  <c r="R716" i="14"/>
  <c r="P716" i="14"/>
  <c r="O716" i="14"/>
  <c r="M716" i="14"/>
  <c r="L716" i="14"/>
  <c r="K716" i="14"/>
  <c r="J716" i="14"/>
  <c r="I716" i="14"/>
  <c r="H716" i="14"/>
  <c r="F716" i="14"/>
  <c r="D716" i="14"/>
  <c r="C716" i="14"/>
  <c r="B716" i="14"/>
  <c r="A716" i="14"/>
  <c r="S715" i="14"/>
  <c r="R715" i="14"/>
  <c r="P715" i="14"/>
  <c r="O715" i="14"/>
  <c r="M715" i="14"/>
  <c r="L715" i="14"/>
  <c r="K715" i="14"/>
  <c r="J715" i="14"/>
  <c r="I715" i="14"/>
  <c r="H715" i="14"/>
  <c r="F715" i="14"/>
  <c r="D715" i="14"/>
  <c r="C715" i="14"/>
  <c r="B715" i="14"/>
  <c r="A715" i="14"/>
  <c r="S714" i="14"/>
  <c r="R714" i="14"/>
  <c r="P714" i="14"/>
  <c r="O714" i="14"/>
  <c r="M714" i="14"/>
  <c r="L714" i="14"/>
  <c r="K714" i="14"/>
  <c r="J714" i="14"/>
  <c r="I714" i="14"/>
  <c r="H714" i="14"/>
  <c r="F714" i="14"/>
  <c r="D714" i="14"/>
  <c r="C714" i="14"/>
  <c r="B714" i="14"/>
  <c r="A714" i="14"/>
  <c r="S713" i="14"/>
  <c r="R713" i="14"/>
  <c r="P713" i="14"/>
  <c r="O713" i="14"/>
  <c r="M713" i="14"/>
  <c r="L713" i="14"/>
  <c r="K713" i="14"/>
  <c r="J713" i="14"/>
  <c r="I713" i="14"/>
  <c r="H713" i="14"/>
  <c r="F713" i="14"/>
  <c r="D713" i="14"/>
  <c r="C713" i="14"/>
  <c r="B713" i="14"/>
  <c r="A713" i="14"/>
  <c r="S712" i="14"/>
  <c r="R712" i="14"/>
  <c r="P712" i="14"/>
  <c r="O712" i="14"/>
  <c r="M712" i="14"/>
  <c r="L712" i="14"/>
  <c r="K712" i="14"/>
  <c r="J712" i="14"/>
  <c r="I712" i="14"/>
  <c r="H712" i="14"/>
  <c r="F712" i="14"/>
  <c r="D712" i="14"/>
  <c r="C712" i="14"/>
  <c r="B712" i="14"/>
  <c r="A712" i="14"/>
  <c r="S711" i="14"/>
  <c r="R711" i="14"/>
  <c r="P711" i="14"/>
  <c r="O711" i="14"/>
  <c r="M711" i="14"/>
  <c r="L711" i="14"/>
  <c r="K711" i="14"/>
  <c r="J711" i="14"/>
  <c r="I711" i="14"/>
  <c r="H711" i="14"/>
  <c r="F711" i="14"/>
  <c r="D711" i="14"/>
  <c r="C711" i="14"/>
  <c r="B711" i="14"/>
  <c r="A711" i="14"/>
  <c r="S710" i="14"/>
  <c r="R710" i="14"/>
  <c r="P710" i="14"/>
  <c r="O710" i="14"/>
  <c r="M710" i="14"/>
  <c r="L710" i="14"/>
  <c r="K710" i="14"/>
  <c r="J710" i="14"/>
  <c r="I710" i="14"/>
  <c r="H710" i="14"/>
  <c r="F710" i="14"/>
  <c r="D710" i="14"/>
  <c r="C710" i="14"/>
  <c r="B710" i="14"/>
  <c r="A710" i="14"/>
  <c r="S709" i="14"/>
  <c r="R709" i="14"/>
  <c r="P709" i="14"/>
  <c r="O709" i="14"/>
  <c r="M709" i="14"/>
  <c r="L709" i="14"/>
  <c r="K709" i="14"/>
  <c r="J709" i="14"/>
  <c r="I709" i="14"/>
  <c r="H709" i="14"/>
  <c r="F709" i="14"/>
  <c r="D709" i="14"/>
  <c r="C709" i="14"/>
  <c r="B709" i="14"/>
  <c r="A709" i="14"/>
  <c r="S708" i="14"/>
  <c r="R708" i="14"/>
  <c r="P708" i="14"/>
  <c r="O708" i="14"/>
  <c r="M708" i="14"/>
  <c r="L708" i="14"/>
  <c r="K708" i="14"/>
  <c r="J708" i="14"/>
  <c r="I708" i="14"/>
  <c r="H708" i="14"/>
  <c r="F708" i="14"/>
  <c r="D708" i="14"/>
  <c r="C708" i="14"/>
  <c r="B708" i="14"/>
  <c r="A708" i="14"/>
  <c r="S707" i="14"/>
  <c r="R707" i="14"/>
  <c r="P707" i="14"/>
  <c r="O707" i="14"/>
  <c r="M707" i="14"/>
  <c r="L707" i="14"/>
  <c r="K707" i="14"/>
  <c r="J707" i="14"/>
  <c r="I707" i="14"/>
  <c r="H707" i="14"/>
  <c r="F707" i="14"/>
  <c r="D707" i="14"/>
  <c r="C707" i="14"/>
  <c r="B707" i="14"/>
  <c r="A707" i="14"/>
  <c r="S706" i="14"/>
  <c r="R706" i="14"/>
  <c r="P706" i="14"/>
  <c r="O706" i="14"/>
  <c r="M706" i="14"/>
  <c r="L706" i="14"/>
  <c r="K706" i="14"/>
  <c r="J706" i="14"/>
  <c r="I706" i="14"/>
  <c r="H706" i="14"/>
  <c r="F706" i="14"/>
  <c r="D706" i="14"/>
  <c r="C706" i="14"/>
  <c r="B706" i="14"/>
  <c r="A706" i="14"/>
  <c r="S705" i="14"/>
  <c r="R705" i="14"/>
  <c r="P705" i="14"/>
  <c r="O705" i="14"/>
  <c r="M705" i="14"/>
  <c r="L705" i="14"/>
  <c r="K705" i="14"/>
  <c r="J705" i="14"/>
  <c r="I705" i="14"/>
  <c r="H705" i="14"/>
  <c r="F705" i="14"/>
  <c r="D705" i="14"/>
  <c r="C705" i="14"/>
  <c r="B705" i="14"/>
  <c r="A705" i="14"/>
  <c r="S704" i="14"/>
  <c r="R704" i="14"/>
  <c r="P704" i="14"/>
  <c r="O704" i="14"/>
  <c r="M704" i="14"/>
  <c r="L704" i="14"/>
  <c r="K704" i="14"/>
  <c r="J704" i="14"/>
  <c r="I704" i="14"/>
  <c r="H704" i="14"/>
  <c r="F704" i="14"/>
  <c r="D704" i="14"/>
  <c r="C704" i="14"/>
  <c r="B704" i="14"/>
  <c r="A704" i="14"/>
  <c r="S703" i="14"/>
  <c r="R703" i="14"/>
  <c r="P703" i="14"/>
  <c r="O703" i="14"/>
  <c r="M703" i="14"/>
  <c r="L703" i="14"/>
  <c r="K703" i="14"/>
  <c r="J703" i="14"/>
  <c r="I703" i="14"/>
  <c r="H703" i="14"/>
  <c r="F703" i="14"/>
  <c r="D703" i="14"/>
  <c r="C703" i="14"/>
  <c r="B703" i="14"/>
  <c r="A703" i="14"/>
  <c r="S702" i="14"/>
  <c r="R702" i="14"/>
  <c r="P702" i="14"/>
  <c r="O702" i="14"/>
  <c r="M702" i="14"/>
  <c r="L702" i="14"/>
  <c r="K702" i="14"/>
  <c r="J702" i="14"/>
  <c r="I702" i="14"/>
  <c r="H702" i="14"/>
  <c r="F702" i="14"/>
  <c r="D702" i="14"/>
  <c r="C702" i="14"/>
  <c r="B702" i="14"/>
  <c r="A702" i="14"/>
  <c r="S701" i="14"/>
  <c r="R701" i="14"/>
  <c r="P701" i="14"/>
  <c r="O701" i="14"/>
  <c r="M701" i="14"/>
  <c r="L701" i="14"/>
  <c r="K701" i="14"/>
  <c r="J701" i="14"/>
  <c r="I701" i="14"/>
  <c r="H701" i="14"/>
  <c r="F701" i="14"/>
  <c r="D701" i="14"/>
  <c r="C701" i="14"/>
  <c r="B701" i="14"/>
  <c r="A701" i="14"/>
  <c r="S700" i="14"/>
  <c r="R700" i="14"/>
  <c r="P700" i="14"/>
  <c r="O700" i="14"/>
  <c r="M700" i="14"/>
  <c r="L700" i="14"/>
  <c r="K700" i="14"/>
  <c r="J700" i="14"/>
  <c r="I700" i="14"/>
  <c r="H700" i="14"/>
  <c r="F700" i="14"/>
  <c r="D700" i="14"/>
  <c r="C700" i="14"/>
  <c r="B700" i="14"/>
  <c r="A700" i="14"/>
  <c r="S699" i="14"/>
  <c r="R699" i="14"/>
  <c r="P699" i="14"/>
  <c r="O699" i="14"/>
  <c r="M699" i="14"/>
  <c r="L699" i="14"/>
  <c r="K699" i="14"/>
  <c r="J699" i="14"/>
  <c r="I699" i="14"/>
  <c r="H699" i="14"/>
  <c r="F699" i="14"/>
  <c r="D699" i="14"/>
  <c r="C699" i="14"/>
  <c r="B699" i="14"/>
  <c r="A699" i="14"/>
  <c r="S698" i="14"/>
  <c r="R698" i="14"/>
  <c r="P698" i="14"/>
  <c r="O698" i="14"/>
  <c r="M698" i="14"/>
  <c r="L698" i="14"/>
  <c r="K698" i="14"/>
  <c r="J698" i="14"/>
  <c r="I698" i="14"/>
  <c r="H698" i="14"/>
  <c r="F698" i="14"/>
  <c r="D698" i="14"/>
  <c r="C698" i="14"/>
  <c r="B698" i="14"/>
  <c r="A698" i="14"/>
  <c r="S697" i="14"/>
  <c r="R697" i="14"/>
  <c r="P697" i="14"/>
  <c r="O697" i="14"/>
  <c r="M697" i="14"/>
  <c r="L697" i="14"/>
  <c r="K697" i="14"/>
  <c r="J697" i="14"/>
  <c r="I697" i="14"/>
  <c r="H697" i="14"/>
  <c r="F697" i="14"/>
  <c r="D697" i="14"/>
  <c r="C697" i="14"/>
  <c r="B697" i="14"/>
  <c r="A697" i="14"/>
  <c r="S696" i="14"/>
  <c r="R696" i="14"/>
  <c r="P696" i="14"/>
  <c r="O696" i="14"/>
  <c r="M696" i="14"/>
  <c r="L696" i="14"/>
  <c r="K696" i="14"/>
  <c r="J696" i="14"/>
  <c r="I696" i="14"/>
  <c r="H696" i="14"/>
  <c r="F696" i="14"/>
  <c r="D696" i="14"/>
  <c r="C696" i="14"/>
  <c r="B696" i="14"/>
  <c r="A696" i="14"/>
  <c r="S695" i="14"/>
  <c r="R695" i="14"/>
  <c r="P695" i="14"/>
  <c r="O695" i="14"/>
  <c r="M695" i="14"/>
  <c r="L695" i="14"/>
  <c r="K695" i="14"/>
  <c r="J695" i="14"/>
  <c r="I695" i="14"/>
  <c r="H695" i="14"/>
  <c r="F695" i="14"/>
  <c r="D695" i="14"/>
  <c r="C695" i="14"/>
  <c r="B695" i="14"/>
  <c r="A695" i="14"/>
  <c r="S694" i="14"/>
  <c r="R694" i="14"/>
  <c r="P694" i="14"/>
  <c r="O694" i="14"/>
  <c r="M694" i="14"/>
  <c r="L694" i="14"/>
  <c r="K694" i="14"/>
  <c r="J694" i="14"/>
  <c r="I694" i="14"/>
  <c r="H694" i="14"/>
  <c r="F694" i="14"/>
  <c r="D694" i="14"/>
  <c r="C694" i="14"/>
  <c r="B694" i="14"/>
  <c r="A694" i="14"/>
  <c r="S693" i="14"/>
  <c r="R693" i="14"/>
  <c r="P693" i="14"/>
  <c r="O693" i="14"/>
  <c r="M693" i="14"/>
  <c r="L693" i="14"/>
  <c r="K693" i="14"/>
  <c r="J693" i="14"/>
  <c r="I693" i="14"/>
  <c r="H693" i="14"/>
  <c r="F693" i="14"/>
  <c r="D693" i="14"/>
  <c r="C693" i="14"/>
  <c r="B693" i="14"/>
  <c r="A693" i="14"/>
  <c r="S692" i="14"/>
  <c r="R692" i="14"/>
  <c r="P692" i="14"/>
  <c r="O692" i="14"/>
  <c r="M692" i="14"/>
  <c r="L692" i="14"/>
  <c r="K692" i="14"/>
  <c r="J692" i="14"/>
  <c r="I692" i="14"/>
  <c r="H692" i="14"/>
  <c r="F692" i="14"/>
  <c r="D692" i="14"/>
  <c r="C692" i="14"/>
  <c r="B692" i="14"/>
  <c r="A692" i="14"/>
  <c r="S691" i="14"/>
  <c r="R691" i="14"/>
  <c r="P691" i="14"/>
  <c r="O691" i="14"/>
  <c r="M691" i="14"/>
  <c r="L691" i="14"/>
  <c r="K691" i="14"/>
  <c r="J691" i="14"/>
  <c r="I691" i="14"/>
  <c r="H691" i="14"/>
  <c r="F691" i="14"/>
  <c r="D691" i="14"/>
  <c r="C691" i="14"/>
  <c r="B691" i="14"/>
  <c r="A691" i="14"/>
  <c r="S690" i="14"/>
  <c r="R690" i="14"/>
  <c r="P690" i="14"/>
  <c r="O690" i="14"/>
  <c r="M690" i="14"/>
  <c r="L690" i="14"/>
  <c r="K690" i="14"/>
  <c r="J690" i="14"/>
  <c r="I690" i="14"/>
  <c r="H690" i="14"/>
  <c r="F690" i="14"/>
  <c r="D690" i="14"/>
  <c r="C690" i="14"/>
  <c r="B690" i="14"/>
  <c r="A690" i="14"/>
  <c r="S689" i="14"/>
  <c r="R689" i="14"/>
  <c r="P689" i="14"/>
  <c r="O689" i="14"/>
  <c r="M689" i="14"/>
  <c r="L689" i="14"/>
  <c r="K689" i="14"/>
  <c r="J689" i="14"/>
  <c r="I689" i="14"/>
  <c r="H689" i="14"/>
  <c r="F689" i="14"/>
  <c r="D689" i="14"/>
  <c r="C689" i="14"/>
  <c r="B689" i="14"/>
  <c r="A689" i="14"/>
  <c r="S688" i="14"/>
  <c r="R688" i="14"/>
  <c r="P688" i="14"/>
  <c r="O688" i="14"/>
  <c r="M688" i="14"/>
  <c r="L688" i="14"/>
  <c r="K688" i="14"/>
  <c r="J688" i="14"/>
  <c r="I688" i="14"/>
  <c r="H688" i="14"/>
  <c r="F688" i="14"/>
  <c r="D688" i="14"/>
  <c r="C688" i="14"/>
  <c r="B688" i="14"/>
  <c r="A688" i="14"/>
  <c r="S687" i="14"/>
  <c r="R687" i="14"/>
  <c r="P687" i="14"/>
  <c r="O687" i="14"/>
  <c r="M687" i="14"/>
  <c r="L687" i="14"/>
  <c r="K687" i="14"/>
  <c r="J687" i="14"/>
  <c r="I687" i="14"/>
  <c r="H687" i="14"/>
  <c r="F687" i="14"/>
  <c r="D687" i="14"/>
  <c r="C687" i="14"/>
  <c r="B687" i="14"/>
  <c r="A687" i="14"/>
  <c r="S686" i="14"/>
  <c r="R686" i="14"/>
  <c r="P686" i="14"/>
  <c r="O686" i="14"/>
  <c r="M686" i="14"/>
  <c r="L686" i="14"/>
  <c r="K686" i="14"/>
  <c r="J686" i="14"/>
  <c r="I686" i="14"/>
  <c r="H686" i="14"/>
  <c r="F686" i="14"/>
  <c r="D686" i="14"/>
  <c r="C686" i="14"/>
  <c r="B686" i="14"/>
  <c r="A686" i="14"/>
  <c r="S685" i="14"/>
  <c r="R685" i="14"/>
  <c r="P685" i="14"/>
  <c r="O685" i="14"/>
  <c r="M685" i="14"/>
  <c r="L685" i="14"/>
  <c r="K685" i="14"/>
  <c r="J685" i="14"/>
  <c r="I685" i="14"/>
  <c r="H685" i="14"/>
  <c r="F685" i="14"/>
  <c r="D685" i="14"/>
  <c r="C685" i="14"/>
  <c r="B685" i="14"/>
  <c r="A685" i="14"/>
  <c r="S684" i="14"/>
  <c r="R684" i="14"/>
  <c r="P684" i="14"/>
  <c r="O684" i="14"/>
  <c r="M684" i="14"/>
  <c r="L684" i="14"/>
  <c r="K684" i="14"/>
  <c r="J684" i="14"/>
  <c r="I684" i="14"/>
  <c r="H684" i="14"/>
  <c r="F684" i="14"/>
  <c r="D684" i="14"/>
  <c r="C684" i="14"/>
  <c r="B684" i="14"/>
  <c r="A684" i="14"/>
  <c r="S683" i="14"/>
  <c r="R683" i="14"/>
  <c r="P683" i="14"/>
  <c r="O683" i="14"/>
  <c r="M683" i="14"/>
  <c r="L683" i="14"/>
  <c r="K683" i="14"/>
  <c r="J683" i="14"/>
  <c r="I683" i="14"/>
  <c r="H683" i="14"/>
  <c r="F683" i="14"/>
  <c r="D683" i="14"/>
  <c r="C683" i="14"/>
  <c r="B683" i="14"/>
  <c r="A683" i="14"/>
  <c r="S682" i="14"/>
  <c r="R682" i="14"/>
  <c r="P682" i="14"/>
  <c r="O682" i="14"/>
  <c r="M682" i="14"/>
  <c r="L682" i="14"/>
  <c r="K682" i="14"/>
  <c r="J682" i="14"/>
  <c r="I682" i="14"/>
  <c r="H682" i="14"/>
  <c r="F682" i="14"/>
  <c r="D682" i="14"/>
  <c r="C682" i="14"/>
  <c r="B682" i="14"/>
  <c r="A682" i="14"/>
  <c r="S681" i="14"/>
  <c r="R681" i="14"/>
  <c r="P681" i="14"/>
  <c r="O681" i="14"/>
  <c r="M681" i="14"/>
  <c r="L681" i="14"/>
  <c r="K681" i="14"/>
  <c r="J681" i="14"/>
  <c r="I681" i="14"/>
  <c r="H681" i="14"/>
  <c r="F681" i="14"/>
  <c r="D681" i="14"/>
  <c r="C681" i="14"/>
  <c r="B681" i="14"/>
  <c r="A681" i="14"/>
  <c r="S680" i="14"/>
  <c r="R680" i="14"/>
  <c r="P680" i="14"/>
  <c r="O680" i="14"/>
  <c r="M680" i="14"/>
  <c r="L680" i="14"/>
  <c r="K680" i="14"/>
  <c r="J680" i="14"/>
  <c r="I680" i="14"/>
  <c r="H680" i="14"/>
  <c r="F680" i="14"/>
  <c r="D680" i="14"/>
  <c r="C680" i="14"/>
  <c r="B680" i="14"/>
  <c r="A680" i="14"/>
  <c r="S679" i="14"/>
  <c r="R679" i="14"/>
  <c r="P679" i="14"/>
  <c r="O679" i="14"/>
  <c r="M679" i="14"/>
  <c r="L679" i="14"/>
  <c r="K679" i="14"/>
  <c r="J679" i="14"/>
  <c r="I679" i="14"/>
  <c r="H679" i="14"/>
  <c r="F679" i="14"/>
  <c r="D679" i="14"/>
  <c r="C679" i="14"/>
  <c r="B679" i="14"/>
  <c r="A679" i="14"/>
  <c r="S678" i="14"/>
  <c r="R678" i="14"/>
  <c r="P678" i="14"/>
  <c r="O678" i="14"/>
  <c r="M678" i="14"/>
  <c r="L678" i="14"/>
  <c r="K678" i="14"/>
  <c r="J678" i="14"/>
  <c r="I678" i="14"/>
  <c r="H678" i="14"/>
  <c r="F678" i="14"/>
  <c r="D678" i="14"/>
  <c r="C678" i="14"/>
  <c r="B678" i="14"/>
  <c r="A678" i="14"/>
  <c r="S677" i="14"/>
  <c r="R677" i="14"/>
  <c r="P677" i="14"/>
  <c r="O677" i="14"/>
  <c r="M677" i="14"/>
  <c r="L677" i="14"/>
  <c r="K677" i="14"/>
  <c r="J677" i="14"/>
  <c r="I677" i="14"/>
  <c r="H677" i="14"/>
  <c r="F677" i="14"/>
  <c r="D677" i="14"/>
  <c r="C677" i="14"/>
  <c r="B677" i="14"/>
  <c r="A677" i="14"/>
  <c r="S676" i="14"/>
  <c r="R676" i="14"/>
  <c r="P676" i="14"/>
  <c r="O676" i="14"/>
  <c r="M676" i="14"/>
  <c r="L676" i="14"/>
  <c r="K676" i="14"/>
  <c r="J676" i="14"/>
  <c r="I676" i="14"/>
  <c r="H676" i="14"/>
  <c r="F676" i="14"/>
  <c r="D676" i="14"/>
  <c r="C676" i="14"/>
  <c r="B676" i="14"/>
  <c r="A676" i="14"/>
  <c r="S675" i="14"/>
  <c r="R675" i="14"/>
  <c r="P675" i="14"/>
  <c r="O675" i="14"/>
  <c r="M675" i="14"/>
  <c r="L675" i="14"/>
  <c r="K675" i="14"/>
  <c r="J675" i="14"/>
  <c r="I675" i="14"/>
  <c r="H675" i="14"/>
  <c r="F675" i="14"/>
  <c r="D675" i="14"/>
  <c r="C675" i="14"/>
  <c r="B675" i="14"/>
  <c r="A675" i="14"/>
  <c r="S674" i="14"/>
  <c r="R674" i="14"/>
  <c r="P674" i="14"/>
  <c r="O674" i="14"/>
  <c r="M674" i="14"/>
  <c r="L674" i="14"/>
  <c r="K674" i="14"/>
  <c r="J674" i="14"/>
  <c r="I674" i="14"/>
  <c r="H674" i="14"/>
  <c r="F674" i="14"/>
  <c r="D674" i="14"/>
  <c r="C674" i="14"/>
  <c r="B674" i="14"/>
  <c r="A674" i="14"/>
  <c r="S673" i="14"/>
  <c r="R673" i="14"/>
  <c r="P673" i="14"/>
  <c r="O673" i="14"/>
  <c r="M673" i="14"/>
  <c r="L673" i="14"/>
  <c r="K673" i="14"/>
  <c r="J673" i="14"/>
  <c r="I673" i="14"/>
  <c r="H673" i="14"/>
  <c r="F673" i="14"/>
  <c r="D673" i="14"/>
  <c r="C673" i="14"/>
  <c r="B673" i="14"/>
  <c r="A673" i="14"/>
  <c r="S672" i="14"/>
  <c r="R672" i="14"/>
  <c r="P672" i="14"/>
  <c r="O672" i="14"/>
  <c r="M672" i="14"/>
  <c r="L672" i="14"/>
  <c r="K672" i="14"/>
  <c r="J672" i="14"/>
  <c r="I672" i="14"/>
  <c r="H672" i="14"/>
  <c r="F672" i="14"/>
  <c r="D672" i="14"/>
  <c r="C672" i="14"/>
  <c r="B672" i="14"/>
  <c r="A672" i="14"/>
  <c r="S671" i="14"/>
  <c r="R671" i="14"/>
  <c r="P671" i="14"/>
  <c r="O671" i="14"/>
  <c r="M671" i="14"/>
  <c r="L671" i="14"/>
  <c r="K671" i="14"/>
  <c r="J671" i="14"/>
  <c r="I671" i="14"/>
  <c r="H671" i="14"/>
  <c r="F671" i="14"/>
  <c r="D671" i="14"/>
  <c r="C671" i="14"/>
  <c r="B671" i="14"/>
  <c r="A671" i="14"/>
  <c r="S670" i="14"/>
  <c r="R670" i="14"/>
  <c r="P670" i="14"/>
  <c r="O670" i="14"/>
  <c r="M670" i="14"/>
  <c r="L670" i="14"/>
  <c r="K670" i="14"/>
  <c r="J670" i="14"/>
  <c r="I670" i="14"/>
  <c r="H670" i="14"/>
  <c r="F670" i="14"/>
  <c r="D670" i="14"/>
  <c r="C670" i="14"/>
  <c r="B670" i="14"/>
  <c r="A670" i="14"/>
  <c r="S669" i="14"/>
  <c r="R669" i="14"/>
  <c r="P669" i="14"/>
  <c r="O669" i="14"/>
  <c r="M669" i="14"/>
  <c r="L669" i="14"/>
  <c r="K669" i="14"/>
  <c r="J669" i="14"/>
  <c r="I669" i="14"/>
  <c r="H669" i="14"/>
  <c r="F669" i="14"/>
  <c r="D669" i="14"/>
  <c r="C669" i="14"/>
  <c r="B669" i="14"/>
  <c r="A669" i="14"/>
  <c r="S668" i="14"/>
  <c r="R668" i="14"/>
  <c r="P668" i="14"/>
  <c r="O668" i="14"/>
  <c r="M668" i="14"/>
  <c r="L668" i="14"/>
  <c r="K668" i="14"/>
  <c r="J668" i="14"/>
  <c r="I668" i="14"/>
  <c r="H668" i="14"/>
  <c r="F668" i="14"/>
  <c r="D668" i="14"/>
  <c r="C668" i="14"/>
  <c r="B668" i="14"/>
  <c r="A668" i="14"/>
  <c r="S667" i="14"/>
  <c r="R667" i="14"/>
  <c r="P667" i="14"/>
  <c r="O667" i="14"/>
  <c r="M667" i="14"/>
  <c r="L667" i="14"/>
  <c r="K667" i="14"/>
  <c r="J667" i="14"/>
  <c r="I667" i="14"/>
  <c r="H667" i="14"/>
  <c r="F667" i="14"/>
  <c r="D667" i="14"/>
  <c r="C667" i="14"/>
  <c r="B667" i="14"/>
  <c r="A667" i="14"/>
  <c r="S666" i="14"/>
  <c r="R666" i="14"/>
  <c r="P666" i="14"/>
  <c r="O666" i="14"/>
  <c r="M666" i="14"/>
  <c r="L666" i="14"/>
  <c r="K666" i="14"/>
  <c r="J666" i="14"/>
  <c r="I666" i="14"/>
  <c r="H666" i="14"/>
  <c r="F666" i="14"/>
  <c r="D666" i="14"/>
  <c r="C666" i="14"/>
  <c r="B666" i="14"/>
  <c r="A666" i="14"/>
  <c r="S665" i="14"/>
  <c r="R665" i="14"/>
  <c r="P665" i="14"/>
  <c r="O665" i="14"/>
  <c r="M665" i="14"/>
  <c r="L665" i="14"/>
  <c r="K665" i="14"/>
  <c r="J665" i="14"/>
  <c r="I665" i="14"/>
  <c r="H665" i="14"/>
  <c r="F665" i="14"/>
  <c r="D665" i="14"/>
  <c r="C665" i="14"/>
  <c r="B665" i="14"/>
  <c r="A665" i="14"/>
  <c r="S664" i="14"/>
  <c r="R664" i="14"/>
  <c r="P664" i="14"/>
  <c r="O664" i="14"/>
  <c r="M664" i="14"/>
  <c r="L664" i="14"/>
  <c r="K664" i="14"/>
  <c r="J664" i="14"/>
  <c r="I664" i="14"/>
  <c r="H664" i="14"/>
  <c r="F664" i="14"/>
  <c r="D664" i="14"/>
  <c r="C664" i="14"/>
  <c r="B664" i="14"/>
  <c r="A664" i="14"/>
  <c r="S663" i="14"/>
  <c r="R663" i="14"/>
  <c r="P663" i="14"/>
  <c r="O663" i="14"/>
  <c r="M663" i="14"/>
  <c r="L663" i="14"/>
  <c r="K663" i="14"/>
  <c r="J663" i="14"/>
  <c r="I663" i="14"/>
  <c r="H663" i="14"/>
  <c r="F663" i="14"/>
  <c r="D663" i="14"/>
  <c r="C663" i="14"/>
  <c r="B663" i="14"/>
  <c r="A663" i="14"/>
  <c r="S662" i="14"/>
  <c r="R662" i="14"/>
  <c r="P662" i="14"/>
  <c r="O662" i="14"/>
  <c r="M662" i="14"/>
  <c r="L662" i="14"/>
  <c r="K662" i="14"/>
  <c r="J662" i="14"/>
  <c r="I662" i="14"/>
  <c r="H662" i="14"/>
  <c r="F662" i="14"/>
  <c r="D662" i="14"/>
  <c r="C662" i="14"/>
  <c r="B662" i="14"/>
  <c r="A662" i="14"/>
  <c r="S661" i="14"/>
  <c r="R661" i="14"/>
  <c r="P661" i="14"/>
  <c r="O661" i="14"/>
  <c r="M661" i="14"/>
  <c r="L661" i="14"/>
  <c r="K661" i="14"/>
  <c r="J661" i="14"/>
  <c r="I661" i="14"/>
  <c r="H661" i="14"/>
  <c r="F661" i="14"/>
  <c r="D661" i="14"/>
  <c r="C661" i="14"/>
  <c r="B661" i="14"/>
  <c r="A661" i="14"/>
  <c r="S660" i="14"/>
  <c r="R660" i="14"/>
  <c r="P660" i="14"/>
  <c r="O660" i="14"/>
  <c r="M660" i="14"/>
  <c r="L660" i="14"/>
  <c r="K660" i="14"/>
  <c r="J660" i="14"/>
  <c r="I660" i="14"/>
  <c r="H660" i="14"/>
  <c r="F660" i="14"/>
  <c r="D660" i="14"/>
  <c r="C660" i="14"/>
  <c r="B660" i="14"/>
  <c r="A660" i="14"/>
  <c r="S659" i="14"/>
  <c r="R659" i="14"/>
  <c r="P659" i="14"/>
  <c r="O659" i="14"/>
  <c r="M659" i="14"/>
  <c r="L659" i="14"/>
  <c r="K659" i="14"/>
  <c r="J659" i="14"/>
  <c r="I659" i="14"/>
  <c r="H659" i="14"/>
  <c r="F659" i="14"/>
  <c r="D659" i="14"/>
  <c r="C659" i="14"/>
  <c r="B659" i="14"/>
  <c r="A659" i="14"/>
  <c r="S658" i="14"/>
  <c r="R658" i="14"/>
  <c r="P658" i="14"/>
  <c r="O658" i="14"/>
  <c r="M658" i="14"/>
  <c r="L658" i="14"/>
  <c r="K658" i="14"/>
  <c r="J658" i="14"/>
  <c r="I658" i="14"/>
  <c r="H658" i="14"/>
  <c r="F658" i="14"/>
  <c r="D658" i="14"/>
  <c r="C658" i="14"/>
  <c r="B658" i="14"/>
  <c r="A658" i="14"/>
  <c r="S657" i="14"/>
  <c r="R657" i="14"/>
  <c r="P657" i="14"/>
  <c r="O657" i="14"/>
  <c r="M657" i="14"/>
  <c r="L657" i="14"/>
  <c r="K657" i="14"/>
  <c r="J657" i="14"/>
  <c r="I657" i="14"/>
  <c r="H657" i="14"/>
  <c r="F657" i="14"/>
  <c r="D657" i="14"/>
  <c r="C657" i="14"/>
  <c r="B657" i="14"/>
  <c r="A657" i="14"/>
  <c r="S656" i="14"/>
  <c r="R656" i="14"/>
  <c r="P656" i="14"/>
  <c r="O656" i="14"/>
  <c r="M656" i="14"/>
  <c r="L656" i="14"/>
  <c r="K656" i="14"/>
  <c r="J656" i="14"/>
  <c r="I656" i="14"/>
  <c r="H656" i="14"/>
  <c r="F656" i="14"/>
  <c r="D656" i="14"/>
  <c r="C656" i="14"/>
  <c r="B656" i="14"/>
  <c r="A656" i="14"/>
  <c r="S655" i="14"/>
  <c r="R655" i="14"/>
  <c r="P655" i="14"/>
  <c r="O655" i="14"/>
  <c r="M655" i="14"/>
  <c r="L655" i="14"/>
  <c r="K655" i="14"/>
  <c r="J655" i="14"/>
  <c r="I655" i="14"/>
  <c r="H655" i="14"/>
  <c r="F655" i="14"/>
  <c r="D655" i="14"/>
  <c r="C655" i="14"/>
  <c r="B655" i="14"/>
  <c r="A655" i="14"/>
  <c r="S654" i="14"/>
  <c r="R654" i="14"/>
  <c r="P654" i="14"/>
  <c r="O654" i="14"/>
  <c r="M654" i="14"/>
  <c r="L654" i="14"/>
  <c r="K654" i="14"/>
  <c r="J654" i="14"/>
  <c r="I654" i="14"/>
  <c r="H654" i="14"/>
  <c r="F654" i="14"/>
  <c r="D654" i="14"/>
  <c r="C654" i="14"/>
  <c r="B654" i="14"/>
  <c r="A654" i="14"/>
  <c r="S653" i="14"/>
  <c r="R653" i="14"/>
  <c r="P653" i="14"/>
  <c r="O653" i="14"/>
  <c r="M653" i="14"/>
  <c r="L653" i="14"/>
  <c r="K653" i="14"/>
  <c r="J653" i="14"/>
  <c r="I653" i="14"/>
  <c r="H653" i="14"/>
  <c r="F653" i="14"/>
  <c r="D653" i="14"/>
  <c r="C653" i="14"/>
  <c r="B653" i="14"/>
  <c r="A653" i="14"/>
  <c r="S652" i="14"/>
  <c r="R652" i="14"/>
  <c r="P652" i="14"/>
  <c r="O652" i="14"/>
  <c r="M652" i="14"/>
  <c r="L652" i="14"/>
  <c r="K652" i="14"/>
  <c r="J652" i="14"/>
  <c r="I652" i="14"/>
  <c r="H652" i="14"/>
  <c r="F652" i="14"/>
  <c r="D652" i="14"/>
  <c r="C652" i="14"/>
  <c r="B652" i="14"/>
  <c r="A652" i="14"/>
  <c r="S651" i="14"/>
  <c r="R651" i="14"/>
  <c r="P651" i="14"/>
  <c r="O651" i="14"/>
  <c r="M651" i="14"/>
  <c r="L651" i="14"/>
  <c r="K651" i="14"/>
  <c r="J651" i="14"/>
  <c r="I651" i="14"/>
  <c r="H651" i="14"/>
  <c r="F651" i="14"/>
  <c r="D651" i="14"/>
  <c r="C651" i="14"/>
  <c r="B651" i="14"/>
  <c r="A651" i="14"/>
  <c r="S650" i="14"/>
  <c r="R650" i="14"/>
  <c r="P650" i="14"/>
  <c r="O650" i="14"/>
  <c r="M650" i="14"/>
  <c r="L650" i="14"/>
  <c r="K650" i="14"/>
  <c r="J650" i="14"/>
  <c r="I650" i="14"/>
  <c r="H650" i="14"/>
  <c r="F650" i="14"/>
  <c r="D650" i="14"/>
  <c r="C650" i="14"/>
  <c r="B650" i="14"/>
  <c r="A650" i="14"/>
  <c r="S649" i="14"/>
  <c r="R649" i="14"/>
  <c r="P649" i="14"/>
  <c r="O649" i="14"/>
  <c r="M649" i="14"/>
  <c r="L649" i="14"/>
  <c r="K649" i="14"/>
  <c r="J649" i="14"/>
  <c r="I649" i="14"/>
  <c r="H649" i="14"/>
  <c r="F649" i="14"/>
  <c r="D649" i="14"/>
  <c r="C649" i="14"/>
  <c r="B649" i="14"/>
  <c r="A649" i="14"/>
  <c r="S648" i="14"/>
  <c r="R648" i="14"/>
  <c r="P648" i="14"/>
  <c r="O648" i="14"/>
  <c r="M648" i="14"/>
  <c r="L648" i="14"/>
  <c r="K648" i="14"/>
  <c r="J648" i="14"/>
  <c r="I648" i="14"/>
  <c r="H648" i="14"/>
  <c r="F648" i="14"/>
  <c r="D648" i="14"/>
  <c r="C648" i="14"/>
  <c r="B648" i="14"/>
  <c r="A648" i="14"/>
  <c r="S647" i="14"/>
  <c r="R647" i="14"/>
  <c r="P647" i="14"/>
  <c r="O647" i="14"/>
  <c r="M647" i="14"/>
  <c r="L647" i="14"/>
  <c r="K647" i="14"/>
  <c r="J647" i="14"/>
  <c r="I647" i="14"/>
  <c r="H647" i="14"/>
  <c r="F647" i="14"/>
  <c r="D647" i="14"/>
  <c r="C647" i="14"/>
  <c r="B647" i="14"/>
  <c r="A647" i="14"/>
  <c r="S646" i="14"/>
  <c r="R646" i="14"/>
  <c r="P646" i="14"/>
  <c r="O646" i="14"/>
  <c r="M646" i="14"/>
  <c r="L646" i="14"/>
  <c r="K646" i="14"/>
  <c r="J646" i="14"/>
  <c r="I646" i="14"/>
  <c r="H646" i="14"/>
  <c r="F646" i="14"/>
  <c r="D646" i="14"/>
  <c r="C646" i="14"/>
  <c r="B646" i="14"/>
  <c r="A646" i="14"/>
  <c r="S645" i="14"/>
  <c r="R645" i="14"/>
  <c r="P645" i="14"/>
  <c r="O645" i="14"/>
  <c r="M645" i="14"/>
  <c r="L645" i="14"/>
  <c r="K645" i="14"/>
  <c r="J645" i="14"/>
  <c r="I645" i="14"/>
  <c r="H645" i="14"/>
  <c r="F645" i="14"/>
  <c r="D645" i="14"/>
  <c r="C645" i="14"/>
  <c r="B645" i="14"/>
  <c r="A645" i="14"/>
  <c r="S644" i="14"/>
  <c r="R644" i="14"/>
  <c r="P644" i="14"/>
  <c r="O644" i="14"/>
  <c r="M644" i="14"/>
  <c r="L644" i="14"/>
  <c r="K644" i="14"/>
  <c r="J644" i="14"/>
  <c r="I644" i="14"/>
  <c r="H644" i="14"/>
  <c r="F644" i="14"/>
  <c r="D644" i="14"/>
  <c r="C644" i="14"/>
  <c r="B644" i="14"/>
  <c r="A644" i="14"/>
  <c r="S643" i="14"/>
  <c r="R643" i="14"/>
  <c r="P643" i="14"/>
  <c r="O643" i="14"/>
  <c r="M643" i="14"/>
  <c r="L643" i="14"/>
  <c r="K643" i="14"/>
  <c r="J643" i="14"/>
  <c r="I643" i="14"/>
  <c r="H643" i="14"/>
  <c r="F643" i="14"/>
  <c r="D643" i="14"/>
  <c r="C643" i="14"/>
  <c r="B643" i="14"/>
  <c r="A643" i="14"/>
  <c r="S642" i="14"/>
  <c r="R642" i="14"/>
  <c r="P642" i="14"/>
  <c r="O642" i="14"/>
  <c r="M642" i="14"/>
  <c r="L642" i="14"/>
  <c r="K642" i="14"/>
  <c r="J642" i="14"/>
  <c r="I642" i="14"/>
  <c r="H642" i="14"/>
  <c r="F642" i="14"/>
  <c r="D642" i="14"/>
  <c r="C642" i="14"/>
  <c r="B642" i="14"/>
  <c r="A642" i="14"/>
  <c r="S641" i="14"/>
  <c r="R641" i="14"/>
  <c r="P641" i="14"/>
  <c r="O641" i="14"/>
  <c r="M641" i="14"/>
  <c r="L641" i="14"/>
  <c r="K641" i="14"/>
  <c r="J641" i="14"/>
  <c r="I641" i="14"/>
  <c r="H641" i="14"/>
  <c r="F641" i="14"/>
  <c r="D641" i="14"/>
  <c r="C641" i="14"/>
  <c r="B641" i="14"/>
  <c r="A641" i="14"/>
  <c r="S640" i="14"/>
  <c r="R640" i="14"/>
  <c r="P640" i="14"/>
  <c r="O640" i="14"/>
  <c r="M640" i="14"/>
  <c r="L640" i="14"/>
  <c r="K640" i="14"/>
  <c r="J640" i="14"/>
  <c r="I640" i="14"/>
  <c r="H640" i="14"/>
  <c r="F640" i="14"/>
  <c r="D640" i="14"/>
  <c r="C640" i="14"/>
  <c r="B640" i="14"/>
  <c r="A640" i="14"/>
  <c r="S639" i="14"/>
  <c r="R639" i="14"/>
  <c r="P639" i="14"/>
  <c r="O639" i="14"/>
  <c r="M639" i="14"/>
  <c r="L639" i="14"/>
  <c r="K639" i="14"/>
  <c r="J639" i="14"/>
  <c r="I639" i="14"/>
  <c r="H639" i="14"/>
  <c r="F639" i="14"/>
  <c r="D639" i="14"/>
  <c r="C639" i="14"/>
  <c r="B639" i="14"/>
  <c r="A639" i="14"/>
  <c r="S638" i="14"/>
  <c r="R638" i="14"/>
  <c r="P638" i="14"/>
  <c r="O638" i="14"/>
  <c r="M638" i="14"/>
  <c r="L638" i="14"/>
  <c r="K638" i="14"/>
  <c r="J638" i="14"/>
  <c r="I638" i="14"/>
  <c r="H638" i="14"/>
  <c r="F638" i="14"/>
  <c r="D638" i="14"/>
  <c r="C638" i="14"/>
  <c r="B638" i="14"/>
  <c r="A638" i="14"/>
  <c r="S637" i="14"/>
  <c r="R637" i="14"/>
  <c r="P637" i="14"/>
  <c r="O637" i="14"/>
  <c r="M637" i="14"/>
  <c r="L637" i="14"/>
  <c r="K637" i="14"/>
  <c r="J637" i="14"/>
  <c r="I637" i="14"/>
  <c r="H637" i="14"/>
  <c r="F637" i="14"/>
  <c r="D637" i="14"/>
  <c r="C637" i="14"/>
  <c r="B637" i="14"/>
  <c r="A637" i="14"/>
  <c r="S636" i="14"/>
  <c r="R636" i="14"/>
  <c r="P636" i="14"/>
  <c r="O636" i="14"/>
  <c r="M636" i="14"/>
  <c r="L636" i="14"/>
  <c r="K636" i="14"/>
  <c r="J636" i="14"/>
  <c r="I636" i="14"/>
  <c r="H636" i="14"/>
  <c r="F636" i="14"/>
  <c r="D636" i="14"/>
  <c r="C636" i="14"/>
  <c r="B636" i="14"/>
  <c r="A636" i="14"/>
  <c r="S635" i="14"/>
  <c r="R635" i="14"/>
  <c r="P635" i="14"/>
  <c r="O635" i="14"/>
  <c r="M635" i="14"/>
  <c r="L635" i="14"/>
  <c r="K635" i="14"/>
  <c r="J635" i="14"/>
  <c r="I635" i="14"/>
  <c r="H635" i="14"/>
  <c r="F635" i="14"/>
  <c r="D635" i="14"/>
  <c r="C635" i="14"/>
  <c r="B635" i="14"/>
  <c r="A635" i="14"/>
  <c r="S634" i="14"/>
  <c r="R634" i="14"/>
  <c r="P634" i="14"/>
  <c r="O634" i="14"/>
  <c r="M634" i="14"/>
  <c r="L634" i="14"/>
  <c r="K634" i="14"/>
  <c r="J634" i="14"/>
  <c r="I634" i="14"/>
  <c r="H634" i="14"/>
  <c r="F634" i="14"/>
  <c r="D634" i="14"/>
  <c r="C634" i="14"/>
  <c r="B634" i="14"/>
  <c r="A634" i="14"/>
  <c r="S633" i="14"/>
  <c r="R633" i="14"/>
  <c r="P633" i="14"/>
  <c r="O633" i="14"/>
  <c r="M633" i="14"/>
  <c r="L633" i="14"/>
  <c r="K633" i="14"/>
  <c r="J633" i="14"/>
  <c r="I633" i="14"/>
  <c r="H633" i="14"/>
  <c r="F633" i="14"/>
  <c r="D633" i="14"/>
  <c r="C633" i="14"/>
  <c r="B633" i="14"/>
  <c r="A633" i="14"/>
  <c r="S632" i="14"/>
  <c r="R632" i="14"/>
  <c r="P632" i="14"/>
  <c r="O632" i="14"/>
  <c r="M632" i="14"/>
  <c r="L632" i="14"/>
  <c r="K632" i="14"/>
  <c r="J632" i="14"/>
  <c r="I632" i="14"/>
  <c r="H632" i="14"/>
  <c r="F632" i="14"/>
  <c r="D632" i="14"/>
  <c r="C632" i="14"/>
  <c r="B632" i="14"/>
  <c r="A632" i="14"/>
  <c r="S631" i="14"/>
  <c r="R631" i="14"/>
  <c r="P631" i="14"/>
  <c r="O631" i="14"/>
  <c r="M631" i="14"/>
  <c r="L631" i="14"/>
  <c r="K631" i="14"/>
  <c r="J631" i="14"/>
  <c r="I631" i="14"/>
  <c r="H631" i="14"/>
  <c r="F631" i="14"/>
  <c r="D631" i="14"/>
  <c r="C631" i="14"/>
  <c r="B631" i="14"/>
  <c r="A631" i="14"/>
  <c r="S630" i="14"/>
  <c r="R630" i="14"/>
  <c r="P630" i="14"/>
  <c r="O630" i="14"/>
  <c r="M630" i="14"/>
  <c r="L630" i="14"/>
  <c r="K630" i="14"/>
  <c r="J630" i="14"/>
  <c r="I630" i="14"/>
  <c r="H630" i="14"/>
  <c r="F630" i="14"/>
  <c r="D630" i="14"/>
  <c r="C630" i="14"/>
  <c r="B630" i="14"/>
  <c r="A630" i="14"/>
  <c r="S629" i="14"/>
  <c r="R629" i="14"/>
  <c r="P629" i="14"/>
  <c r="O629" i="14"/>
  <c r="M629" i="14"/>
  <c r="L629" i="14"/>
  <c r="K629" i="14"/>
  <c r="J629" i="14"/>
  <c r="I629" i="14"/>
  <c r="H629" i="14"/>
  <c r="F629" i="14"/>
  <c r="D629" i="14"/>
  <c r="C629" i="14"/>
  <c r="B629" i="14"/>
  <c r="A629" i="14"/>
  <c r="S628" i="14"/>
  <c r="R628" i="14"/>
  <c r="P628" i="14"/>
  <c r="O628" i="14"/>
  <c r="M628" i="14"/>
  <c r="L628" i="14"/>
  <c r="K628" i="14"/>
  <c r="J628" i="14"/>
  <c r="I628" i="14"/>
  <c r="H628" i="14"/>
  <c r="F628" i="14"/>
  <c r="D628" i="14"/>
  <c r="C628" i="14"/>
  <c r="B628" i="14"/>
  <c r="A628" i="14"/>
  <c r="S627" i="14"/>
  <c r="R627" i="14"/>
  <c r="P627" i="14"/>
  <c r="O627" i="14"/>
  <c r="M627" i="14"/>
  <c r="L627" i="14"/>
  <c r="K627" i="14"/>
  <c r="J627" i="14"/>
  <c r="I627" i="14"/>
  <c r="H627" i="14"/>
  <c r="F627" i="14"/>
  <c r="D627" i="14"/>
  <c r="C627" i="14"/>
  <c r="B627" i="14"/>
  <c r="A627" i="14"/>
  <c r="S626" i="14"/>
  <c r="R626" i="14"/>
  <c r="P626" i="14"/>
  <c r="O626" i="14"/>
  <c r="M626" i="14"/>
  <c r="L626" i="14"/>
  <c r="K626" i="14"/>
  <c r="J626" i="14"/>
  <c r="I626" i="14"/>
  <c r="H626" i="14"/>
  <c r="F626" i="14"/>
  <c r="D626" i="14"/>
  <c r="C626" i="14"/>
  <c r="B626" i="14"/>
  <c r="A626" i="14"/>
  <c r="S625" i="14"/>
  <c r="R625" i="14"/>
  <c r="P625" i="14"/>
  <c r="O625" i="14"/>
  <c r="M625" i="14"/>
  <c r="L625" i="14"/>
  <c r="K625" i="14"/>
  <c r="J625" i="14"/>
  <c r="I625" i="14"/>
  <c r="H625" i="14"/>
  <c r="F625" i="14"/>
  <c r="D625" i="14"/>
  <c r="C625" i="14"/>
  <c r="B625" i="14"/>
  <c r="A625" i="14"/>
  <c r="S624" i="14"/>
  <c r="R624" i="14"/>
  <c r="P624" i="14"/>
  <c r="O624" i="14"/>
  <c r="M624" i="14"/>
  <c r="L624" i="14"/>
  <c r="K624" i="14"/>
  <c r="J624" i="14"/>
  <c r="I624" i="14"/>
  <c r="H624" i="14"/>
  <c r="F624" i="14"/>
  <c r="D624" i="14"/>
  <c r="C624" i="14"/>
  <c r="B624" i="14"/>
  <c r="A624" i="14"/>
  <c r="S623" i="14"/>
  <c r="R623" i="14"/>
  <c r="P623" i="14"/>
  <c r="O623" i="14"/>
  <c r="M623" i="14"/>
  <c r="L623" i="14"/>
  <c r="K623" i="14"/>
  <c r="J623" i="14"/>
  <c r="I623" i="14"/>
  <c r="H623" i="14"/>
  <c r="F623" i="14"/>
  <c r="D623" i="14"/>
  <c r="C623" i="14"/>
  <c r="B623" i="14"/>
  <c r="A623" i="14"/>
  <c r="S622" i="14"/>
  <c r="R622" i="14"/>
  <c r="P622" i="14"/>
  <c r="O622" i="14"/>
  <c r="M622" i="14"/>
  <c r="L622" i="14"/>
  <c r="K622" i="14"/>
  <c r="J622" i="14"/>
  <c r="I622" i="14"/>
  <c r="H622" i="14"/>
  <c r="F622" i="14"/>
  <c r="D622" i="14"/>
  <c r="C622" i="14"/>
  <c r="B622" i="14"/>
  <c r="A622" i="14"/>
  <c r="S621" i="14"/>
  <c r="R621" i="14"/>
  <c r="P621" i="14"/>
  <c r="O621" i="14"/>
  <c r="M621" i="14"/>
  <c r="L621" i="14"/>
  <c r="K621" i="14"/>
  <c r="J621" i="14"/>
  <c r="I621" i="14"/>
  <c r="H621" i="14"/>
  <c r="F621" i="14"/>
  <c r="D621" i="14"/>
  <c r="C621" i="14"/>
  <c r="B621" i="14"/>
  <c r="A621" i="14"/>
  <c r="S620" i="14"/>
  <c r="R620" i="14"/>
  <c r="P620" i="14"/>
  <c r="O620" i="14"/>
  <c r="M620" i="14"/>
  <c r="L620" i="14"/>
  <c r="K620" i="14"/>
  <c r="J620" i="14"/>
  <c r="I620" i="14"/>
  <c r="H620" i="14"/>
  <c r="F620" i="14"/>
  <c r="D620" i="14"/>
  <c r="C620" i="14"/>
  <c r="B620" i="14"/>
  <c r="A620" i="14"/>
  <c r="S619" i="14"/>
  <c r="R619" i="14"/>
  <c r="P619" i="14"/>
  <c r="O619" i="14"/>
  <c r="M619" i="14"/>
  <c r="L619" i="14"/>
  <c r="K619" i="14"/>
  <c r="J619" i="14"/>
  <c r="I619" i="14"/>
  <c r="H619" i="14"/>
  <c r="F619" i="14"/>
  <c r="D619" i="14"/>
  <c r="C619" i="14"/>
  <c r="B619" i="14"/>
  <c r="A619" i="14"/>
  <c r="S618" i="14"/>
  <c r="R618" i="14"/>
  <c r="P618" i="14"/>
  <c r="O618" i="14"/>
  <c r="M618" i="14"/>
  <c r="L618" i="14"/>
  <c r="K618" i="14"/>
  <c r="J618" i="14"/>
  <c r="I618" i="14"/>
  <c r="H618" i="14"/>
  <c r="F618" i="14"/>
  <c r="D618" i="14"/>
  <c r="C618" i="14"/>
  <c r="B618" i="14"/>
  <c r="A618" i="14"/>
  <c r="S617" i="14"/>
  <c r="R617" i="14"/>
  <c r="P617" i="14"/>
  <c r="O617" i="14"/>
  <c r="M617" i="14"/>
  <c r="L617" i="14"/>
  <c r="K617" i="14"/>
  <c r="J617" i="14"/>
  <c r="I617" i="14"/>
  <c r="H617" i="14"/>
  <c r="F617" i="14"/>
  <c r="D617" i="14"/>
  <c r="C617" i="14"/>
  <c r="B617" i="14"/>
  <c r="A617" i="14"/>
  <c r="S616" i="14"/>
  <c r="R616" i="14"/>
  <c r="P616" i="14"/>
  <c r="O616" i="14"/>
  <c r="M616" i="14"/>
  <c r="L616" i="14"/>
  <c r="K616" i="14"/>
  <c r="J616" i="14"/>
  <c r="I616" i="14"/>
  <c r="H616" i="14"/>
  <c r="F616" i="14"/>
  <c r="D616" i="14"/>
  <c r="C616" i="14"/>
  <c r="B616" i="14"/>
  <c r="A616" i="14"/>
  <c r="S615" i="14"/>
  <c r="R615" i="14"/>
  <c r="P615" i="14"/>
  <c r="O615" i="14"/>
  <c r="M615" i="14"/>
  <c r="L615" i="14"/>
  <c r="K615" i="14"/>
  <c r="J615" i="14"/>
  <c r="I615" i="14"/>
  <c r="H615" i="14"/>
  <c r="F615" i="14"/>
  <c r="D615" i="14"/>
  <c r="C615" i="14"/>
  <c r="B615" i="14"/>
  <c r="A615" i="14"/>
  <c r="S614" i="14"/>
  <c r="R614" i="14"/>
  <c r="P614" i="14"/>
  <c r="O614" i="14"/>
  <c r="M614" i="14"/>
  <c r="L614" i="14"/>
  <c r="K614" i="14"/>
  <c r="J614" i="14"/>
  <c r="I614" i="14"/>
  <c r="H614" i="14"/>
  <c r="F614" i="14"/>
  <c r="D614" i="14"/>
  <c r="C614" i="14"/>
  <c r="B614" i="14"/>
  <c r="A614" i="14"/>
  <c r="S613" i="14"/>
  <c r="R613" i="14"/>
  <c r="P613" i="14"/>
  <c r="O613" i="14"/>
  <c r="M613" i="14"/>
  <c r="L613" i="14"/>
  <c r="K613" i="14"/>
  <c r="J613" i="14"/>
  <c r="I613" i="14"/>
  <c r="H613" i="14"/>
  <c r="F613" i="14"/>
  <c r="D613" i="14"/>
  <c r="C613" i="14"/>
  <c r="B613" i="14"/>
  <c r="A613" i="14"/>
  <c r="S612" i="14"/>
  <c r="R612" i="14"/>
  <c r="P612" i="14"/>
  <c r="O612" i="14"/>
  <c r="M612" i="14"/>
  <c r="L612" i="14"/>
  <c r="K612" i="14"/>
  <c r="J612" i="14"/>
  <c r="I612" i="14"/>
  <c r="H612" i="14"/>
  <c r="F612" i="14"/>
  <c r="D612" i="14"/>
  <c r="C612" i="14"/>
  <c r="B612" i="14"/>
  <c r="A612" i="14"/>
  <c r="S611" i="14"/>
  <c r="R611" i="14"/>
  <c r="P611" i="14"/>
  <c r="O611" i="14"/>
  <c r="M611" i="14"/>
  <c r="L611" i="14"/>
  <c r="K611" i="14"/>
  <c r="J611" i="14"/>
  <c r="I611" i="14"/>
  <c r="H611" i="14"/>
  <c r="F611" i="14"/>
  <c r="D611" i="14"/>
  <c r="C611" i="14"/>
  <c r="B611" i="14"/>
  <c r="A611" i="14"/>
  <c r="S610" i="14"/>
  <c r="R610" i="14"/>
  <c r="P610" i="14"/>
  <c r="O610" i="14"/>
  <c r="M610" i="14"/>
  <c r="L610" i="14"/>
  <c r="K610" i="14"/>
  <c r="J610" i="14"/>
  <c r="I610" i="14"/>
  <c r="H610" i="14"/>
  <c r="F610" i="14"/>
  <c r="D610" i="14"/>
  <c r="C610" i="14"/>
  <c r="B610" i="14"/>
  <c r="A610" i="14"/>
  <c r="S609" i="14"/>
  <c r="R609" i="14"/>
  <c r="P609" i="14"/>
  <c r="O609" i="14"/>
  <c r="M609" i="14"/>
  <c r="L609" i="14"/>
  <c r="K609" i="14"/>
  <c r="J609" i="14"/>
  <c r="I609" i="14"/>
  <c r="H609" i="14"/>
  <c r="F609" i="14"/>
  <c r="D609" i="14"/>
  <c r="C609" i="14"/>
  <c r="B609" i="14"/>
  <c r="A609" i="14"/>
  <c r="S608" i="14"/>
  <c r="R608" i="14"/>
  <c r="P608" i="14"/>
  <c r="O608" i="14"/>
  <c r="M608" i="14"/>
  <c r="L608" i="14"/>
  <c r="K608" i="14"/>
  <c r="J608" i="14"/>
  <c r="I608" i="14"/>
  <c r="H608" i="14"/>
  <c r="F608" i="14"/>
  <c r="D608" i="14"/>
  <c r="C608" i="14"/>
  <c r="B608" i="14"/>
  <c r="A608" i="14"/>
  <c r="S607" i="14"/>
  <c r="R607" i="14"/>
  <c r="P607" i="14"/>
  <c r="O607" i="14"/>
  <c r="M607" i="14"/>
  <c r="L607" i="14"/>
  <c r="K607" i="14"/>
  <c r="J607" i="14"/>
  <c r="I607" i="14"/>
  <c r="H607" i="14"/>
  <c r="F607" i="14"/>
  <c r="D607" i="14"/>
  <c r="C607" i="14"/>
  <c r="B607" i="14"/>
  <c r="A607" i="14"/>
  <c r="S606" i="14"/>
  <c r="R606" i="14"/>
  <c r="P606" i="14"/>
  <c r="O606" i="14"/>
  <c r="M606" i="14"/>
  <c r="L606" i="14"/>
  <c r="K606" i="14"/>
  <c r="J606" i="14"/>
  <c r="I606" i="14"/>
  <c r="H606" i="14"/>
  <c r="F606" i="14"/>
  <c r="D606" i="14"/>
  <c r="C606" i="14"/>
  <c r="B606" i="14"/>
  <c r="A606" i="14"/>
  <c r="S605" i="14"/>
  <c r="R605" i="14"/>
  <c r="P605" i="14"/>
  <c r="O605" i="14"/>
  <c r="M605" i="14"/>
  <c r="L605" i="14"/>
  <c r="K605" i="14"/>
  <c r="J605" i="14"/>
  <c r="I605" i="14"/>
  <c r="H605" i="14"/>
  <c r="F605" i="14"/>
  <c r="D605" i="14"/>
  <c r="C605" i="14"/>
  <c r="B605" i="14"/>
  <c r="A605" i="14"/>
  <c r="S604" i="14"/>
  <c r="R604" i="14"/>
  <c r="P604" i="14"/>
  <c r="O604" i="14"/>
  <c r="M604" i="14"/>
  <c r="L604" i="14"/>
  <c r="K604" i="14"/>
  <c r="J604" i="14"/>
  <c r="I604" i="14"/>
  <c r="H604" i="14"/>
  <c r="F604" i="14"/>
  <c r="D604" i="14"/>
  <c r="C604" i="14"/>
  <c r="B604" i="14"/>
  <c r="A604" i="14"/>
  <c r="S603" i="14"/>
  <c r="R603" i="14"/>
  <c r="P603" i="14"/>
  <c r="O603" i="14"/>
  <c r="M603" i="14"/>
  <c r="L603" i="14"/>
  <c r="K603" i="14"/>
  <c r="J603" i="14"/>
  <c r="I603" i="14"/>
  <c r="H603" i="14"/>
  <c r="F603" i="14"/>
  <c r="D603" i="14"/>
  <c r="C603" i="14"/>
  <c r="B603" i="14"/>
  <c r="A603" i="14"/>
  <c r="S602" i="14"/>
  <c r="R602" i="14"/>
  <c r="P602" i="14"/>
  <c r="O602" i="14"/>
  <c r="M602" i="14"/>
  <c r="L602" i="14"/>
  <c r="K602" i="14"/>
  <c r="J602" i="14"/>
  <c r="I602" i="14"/>
  <c r="H602" i="14"/>
  <c r="F602" i="14"/>
  <c r="D602" i="14"/>
  <c r="C602" i="14"/>
  <c r="B602" i="14"/>
  <c r="A602" i="14"/>
  <c r="S601" i="14"/>
  <c r="R601" i="14"/>
  <c r="P601" i="14"/>
  <c r="O601" i="14"/>
  <c r="M601" i="14"/>
  <c r="L601" i="14"/>
  <c r="K601" i="14"/>
  <c r="J601" i="14"/>
  <c r="I601" i="14"/>
  <c r="H601" i="14"/>
  <c r="F601" i="14"/>
  <c r="D601" i="14"/>
  <c r="C601" i="14"/>
  <c r="B601" i="14"/>
  <c r="A601" i="14"/>
  <c r="S600" i="14"/>
  <c r="R600" i="14"/>
  <c r="P600" i="14"/>
  <c r="O600" i="14"/>
  <c r="M600" i="14"/>
  <c r="L600" i="14"/>
  <c r="K600" i="14"/>
  <c r="J600" i="14"/>
  <c r="I600" i="14"/>
  <c r="H600" i="14"/>
  <c r="F600" i="14"/>
  <c r="D600" i="14"/>
  <c r="C600" i="14"/>
  <c r="B600" i="14"/>
  <c r="A600" i="14"/>
  <c r="S599" i="14"/>
  <c r="R599" i="14"/>
  <c r="P599" i="14"/>
  <c r="O599" i="14"/>
  <c r="M599" i="14"/>
  <c r="L599" i="14"/>
  <c r="K599" i="14"/>
  <c r="J599" i="14"/>
  <c r="I599" i="14"/>
  <c r="H599" i="14"/>
  <c r="F599" i="14"/>
  <c r="D599" i="14"/>
  <c r="C599" i="14"/>
  <c r="B599" i="14"/>
  <c r="A599" i="14"/>
  <c r="S598" i="14"/>
  <c r="R598" i="14"/>
  <c r="P598" i="14"/>
  <c r="O598" i="14"/>
  <c r="M598" i="14"/>
  <c r="L598" i="14"/>
  <c r="K598" i="14"/>
  <c r="J598" i="14"/>
  <c r="I598" i="14"/>
  <c r="H598" i="14"/>
  <c r="F598" i="14"/>
  <c r="D598" i="14"/>
  <c r="C598" i="14"/>
  <c r="B598" i="14"/>
  <c r="A598" i="14"/>
  <c r="S597" i="14"/>
  <c r="R597" i="14"/>
  <c r="P597" i="14"/>
  <c r="O597" i="14"/>
  <c r="M597" i="14"/>
  <c r="L597" i="14"/>
  <c r="K597" i="14"/>
  <c r="J597" i="14"/>
  <c r="I597" i="14"/>
  <c r="H597" i="14"/>
  <c r="F597" i="14"/>
  <c r="D597" i="14"/>
  <c r="C597" i="14"/>
  <c r="B597" i="14"/>
  <c r="A597" i="14"/>
  <c r="S596" i="14"/>
  <c r="R596" i="14"/>
  <c r="P596" i="14"/>
  <c r="O596" i="14"/>
  <c r="M596" i="14"/>
  <c r="L596" i="14"/>
  <c r="K596" i="14"/>
  <c r="J596" i="14"/>
  <c r="I596" i="14"/>
  <c r="H596" i="14"/>
  <c r="F596" i="14"/>
  <c r="D596" i="14"/>
  <c r="C596" i="14"/>
  <c r="B596" i="14"/>
  <c r="A596" i="14"/>
  <c r="S595" i="14"/>
  <c r="R595" i="14"/>
  <c r="P595" i="14"/>
  <c r="O595" i="14"/>
  <c r="M595" i="14"/>
  <c r="L595" i="14"/>
  <c r="K595" i="14"/>
  <c r="J595" i="14"/>
  <c r="I595" i="14"/>
  <c r="H595" i="14"/>
  <c r="F595" i="14"/>
  <c r="D595" i="14"/>
  <c r="C595" i="14"/>
  <c r="B595" i="14"/>
  <c r="A595" i="14"/>
  <c r="S594" i="14"/>
  <c r="R594" i="14"/>
  <c r="P594" i="14"/>
  <c r="O594" i="14"/>
  <c r="M594" i="14"/>
  <c r="L594" i="14"/>
  <c r="K594" i="14"/>
  <c r="J594" i="14"/>
  <c r="I594" i="14"/>
  <c r="H594" i="14"/>
  <c r="F594" i="14"/>
  <c r="D594" i="14"/>
  <c r="C594" i="14"/>
  <c r="B594" i="14"/>
  <c r="A594" i="14"/>
  <c r="S593" i="14"/>
  <c r="R593" i="14"/>
  <c r="P593" i="14"/>
  <c r="O593" i="14"/>
  <c r="M593" i="14"/>
  <c r="L593" i="14"/>
  <c r="K593" i="14"/>
  <c r="J593" i="14"/>
  <c r="I593" i="14"/>
  <c r="H593" i="14"/>
  <c r="F593" i="14"/>
  <c r="D593" i="14"/>
  <c r="C593" i="14"/>
  <c r="B593" i="14"/>
  <c r="A593" i="14"/>
  <c r="S592" i="14"/>
  <c r="R592" i="14"/>
  <c r="P592" i="14"/>
  <c r="O592" i="14"/>
  <c r="M592" i="14"/>
  <c r="L592" i="14"/>
  <c r="K592" i="14"/>
  <c r="J592" i="14"/>
  <c r="I592" i="14"/>
  <c r="H592" i="14"/>
  <c r="F592" i="14"/>
  <c r="D592" i="14"/>
  <c r="C592" i="14"/>
  <c r="B592" i="14"/>
  <c r="A592" i="14"/>
  <c r="S591" i="14"/>
  <c r="R591" i="14"/>
  <c r="P591" i="14"/>
  <c r="O591" i="14"/>
  <c r="M591" i="14"/>
  <c r="L591" i="14"/>
  <c r="K591" i="14"/>
  <c r="J591" i="14"/>
  <c r="I591" i="14"/>
  <c r="H591" i="14"/>
  <c r="F591" i="14"/>
  <c r="D591" i="14"/>
  <c r="C591" i="14"/>
  <c r="B591" i="14"/>
  <c r="A591" i="14"/>
  <c r="S590" i="14"/>
  <c r="R590" i="14"/>
  <c r="P590" i="14"/>
  <c r="O590" i="14"/>
  <c r="M590" i="14"/>
  <c r="L590" i="14"/>
  <c r="K590" i="14"/>
  <c r="J590" i="14"/>
  <c r="I590" i="14"/>
  <c r="H590" i="14"/>
  <c r="F590" i="14"/>
  <c r="D590" i="14"/>
  <c r="C590" i="14"/>
  <c r="B590" i="14"/>
  <c r="A590" i="14"/>
  <c r="S589" i="14"/>
  <c r="R589" i="14"/>
  <c r="P589" i="14"/>
  <c r="O589" i="14"/>
  <c r="M589" i="14"/>
  <c r="L589" i="14"/>
  <c r="K589" i="14"/>
  <c r="J589" i="14"/>
  <c r="I589" i="14"/>
  <c r="H589" i="14"/>
  <c r="F589" i="14"/>
  <c r="D589" i="14"/>
  <c r="C589" i="14"/>
  <c r="B589" i="14"/>
  <c r="A589" i="14"/>
  <c r="S588" i="14"/>
  <c r="R588" i="14"/>
  <c r="P588" i="14"/>
  <c r="O588" i="14"/>
  <c r="M588" i="14"/>
  <c r="L588" i="14"/>
  <c r="K588" i="14"/>
  <c r="J588" i="14"/>
  <c r="I588" i="14"/>
  <c r="H588" i="14"/>
  <c r="F588" i="14"/>
  <c r="D588" i="14"/>
  <c r="C588" i="14"/>
  <c r="B588" i="14"/>
  <c r="A588" i="14"/>
  <c r="S587" i="14"/>
  <c r="R587" i="14"/>
  <c r="P587" i="14"/>
  <c r="O587" i="14"/>
  <c r="M587" i="14"/>
  <c r="L587" i="14"/>
  <c r="K587" i="14"/>
  <c r="J587" i="14"/>
  <c r="I587" i="14"/>
  <c r="H587" i="14"/>
  <c r="F587" i="14"/>
  <c r="D587" i="14"/>
  <c r="C587" i="14"/>
  <c r="B587" i="14"/>
  <c r="A587" i="14"/>
  <c r="S586" i="14"/>
  <c r="R586" i="14"/>
  <c r="P586" i="14"/>
  <c r="O586" i="14"/>
  <c r="M586" i="14"/>
  <c r="L586" i="14"/>
  <c r="K586" i="14"/>
  <c r="J586" i="14"/>
  <c r="I586" i="14"/>
  <c r="H586" i="14"/>
  <c r="F586" i="14"/>
  <c r="D586" i="14"/>
  <c r="C586" i="14"/>
  <c r="B586" i="14"/>
  <c r="A586" i="14"/>
  <c r="S585" i="14"/>
  <c r="R585" i="14"/>
  <c r="P585" i="14"/>
  <c r="O585" i="14"/>
  <c r="M585" i="14"/>
  <c r="L585" i="14"/>
  <c r="K585" i="14"/>
  <c r="J585" i="14"/>
  <c r="I585" i="14"/>
  <c r="H585" i="14"/>
  <c r="F585" i="14"/>
  <c r="D585" i="14"/>
  <c r="C585" i="14"/>
  <c r="B585" i="14"/>
  <c r="A585" i="14"/>
  <c r="S584" i="14"/>
  <c r="R584" i="14"/>
  <c r="P584" i="14"/>
  <c r="O584" i="14"/>
  <c r="M584" i="14"/>
  <c r="L584" i="14"/>
  <c r="K584" i="14"/>
  <c r="J584" i="14"/>
  <c r="I584" i="14"/>
  <c r="H584" i="14"/>
  <c r="F584" i="14"/>
  <c r="D584" i="14"/>
  <c r="C584" i="14"/>
  <c r="B584" i="14"/>
  <c r="A584" i="14"/>
  <c r="S583" i="14"/>
  <c r="R583" i="14"/>
  <c r="P583" i="14"/>
  <c r="O583" i="14"/>
  <c r="M583" i="14"/>
  <c r="L583" i="14"/>
  <c r="K583" i="14"/>
  <c r="J583" i="14"/>
  <c r="I583" i="14"/>
  <c r="H583" i="14"/>
  <c r="F583" i="14"/>
  <c r="D583" i="14"/>
  <c r="C583" i="14"/>
  <c r="B583" i="14"/>
  <c r="A583" i="14"/>
  <c r="S582" i="14"/>
  <c r="R582" i="14"/>
  <c r="P582" i="14"/>
  <c r="O582" i="14"/>
  <c r="M582" i="14"/>
  <c r="L582" i="14"/>
  <c r="K582" i="14"/>
  <c r="J582" i="14"/>
  <c r="I582" i="14"/>
  <c r="H582" i="14"/>
  <c r="F582" i="14"/>
  <c r="D582" i="14"/>
  <c r="C582" i="14"/>
  <c r="B582" i="14"/>
  <c r="A582" i="14"/>
  <c r="S581" i="14"/>
  <c r="R581" i="14"/>
  <c r="P581" i="14"/>
  <c r="O581" i="14"/>
  <c r="M581" i="14"/>
  <c r="L581" i="14"/>
  <c r="K581" i="14"/>
  <c r="J581" i="14"/>
  <c r="I581" i="14"/>
  <c r="H581" i="14"/>
  <c r="F581" i="14"/>
  <c r="D581" i="14"/>
  <c r="C581" i="14"/>
  <c r="B581" i="14"/>
  <c r="A581" i="14"/>
  <c r="S580" i="14"/>
  <c r="R580" i="14"/>
  <c r="P580" i="14"/>
  <c r="O580" i="14"/>
  <c r="M580" i="14"/>
  <c r="L580" i="14"/>
  <c r="K580" i="14"/>
  <c r="J580" i="14"/>
  <c r="I580" i="14"/>
  <c r="H580" i="14"/>
  <c r="F580" i="14"/>
  <c r="D580" i="14"/>
  <c r="C580" i="14"/>
  <c r="B580" i="14"/>
  <c r="A580" i="14"/>
  <c r="S579" i="14"/>
  <c r="R579" i="14"/>
  <c r="P579" i="14"/>
  <c r="O579" i="14"/>
  <c r="M579" i="14"/>
  <c r="L579" i="14"/>
  <c r="K579" i="14"/>
  <c r="J579" i="14"/>
  <c r="I579" i="14"/>
  <c r="H579" i="14"/>
  <c r="F579" i="14"/>
  <c r="D579" i="14"/>
  <c r="C579" i="14"/>
  <c r="B579" i="14"/>
  <c r="A579" i="14"/>
  <c r="S578" i="14"/>
  <c r="R578" i="14"/>
  <c r="P578" i="14"/>
  <c r="O578" i="14"/>
  <c r="M578" i="14"/>
  <c r="L578" i="14"/>
  <c r="K578" i="14"/>
  <c r="J578" i="14"/>
  <c r="I578" i="14"/>
  <c r="H578" i="14"/>
  <c r="F578" i="14"/>
  <c r="D578" i="14"/>
  <c r="C578" i="14"/>
  <c r="B578" i="14"/>
  <c r="A578" i="14"/>
  <c r="S577" i="14"/>
  <c r="R577" i="14"/>
  <c r="P577" i="14"/>
  <c r="O577" i="14"/>
  <c r="M577" i="14"/>
  <c r="L577" i="14"/>
  <c r="K577" i="14"/>
  <c r="J577" i="14"/>
  <c r="I577" i="14"/>
  <c r="H577" i="14"/>
  <c r="F577" i="14"/>
  <c r="D577" i="14"/>
  <c r="C577" i="14"/>
  <c r="B577" i="14"/>
  <c r="A577" i="14"/>
  <c r="S576" i="14"/>
  <c r="R576" i="14"/>
  <c r="P576" i="14"/>
  <c r="O576" i="14"/>
  <c r="M576" i="14"/>
  <c r="L576" i="14"/>
  <c r="K576" i="14"/>
  <c r="J576" i="14"/>
  <c r="I576" i="14"/>
  <c r="H576" i="14"/>
  <c r="F576" i="14"/>
  <c r="D576" i="14"/>
  <c r="C576" i="14"/>
  <c r="B576" i="14"/>
  <c r="A576" i="14"/>
  <c r="S575" i="14"/>
  <c r="R575" i="14"/>
  <c r="P575" i="14"/>
  <c r="O575" i="14"/>
  <c r="M575" i="14"/>
  <c r="L575" i="14"/>
  <c r="K575" i="14"/>
  <c r="J575" i="14"/>
  <c r="I575" i="14"/>
  <c r="H575" i="14"/>
  <c r="F575" i="14"/>
  <c r="D575" i="14"/>
  <c r="C575" i="14"/>
  <c r="B575" i="14"/>
  <c r="A575" i="14"/>
  <c r="S574" i="14"/>
  <c r="R574" i="14"/>
  <c r="P574" i="14"/>
  <c r="O574" i="14"/>
  <c r="M574" i="14"/>
  <c r="L574" i="14"/>
  <c r="K574" i="14"/>
  <c r="J574" i="14"/>
  <c r="I574" i="14"/>
  <c r="H574" i="14"/>
  <c r="F574" i="14"/>
  <c r="D574" i="14"/>
  <c r="C574" i="14"/>
  <c r="B574" i="14"/>
  <c r="A574" i="14"/>
  <c r="S573" i="14"/>
  <c r="R573" i="14"/>
  <c r="P573" i="14"/>
  <c r="O573" i="14"/>
  <c r="M573" i="14"/>
  <c r="L573" i="14"/>
  <c r="K573" i="14"/>
  <c r="J573" i="14"/>
  <c r="I573" i="14"/>
  <c r="H573" i="14"/>
  <c r="F573" i="14"/>
  <c r="D573" i="14"/>
  <c r="C573" i="14"/>
  <c r="B573" i="14"/>
  <c r="A573" i="14"/>
  <c r="S572" i="14"/>
  <c r="R572" i="14"/>
  <c r="P572" i="14"/>
  <c r="O572" i="14"/>
  <c r="M572" i="14"/>
  <c r="L572" i="14"/>
  <c r="K572" i="14"/>
  <c r="J572" i="14"/>
  <c r="I572" i="14"/>
  <c r="H572" i="14"/>
  <c r="F572" i="14"/>
  <c r="D572" i="14"/>
  <c r="C572" i="14"/>
  <c r="B572" i="14"/>
  <c r="A572" i="14"/>
  <c r="S571" i="14"/>
  <c r="R571" i="14"/>
  <c r="P571" i="14"/>
  <c r="O571" i="14"/>
  <c r="M571" i="14"/>
  <c r="L571" i="14"/>
  <c r="K571" i="14"/>
  <c r="J571" i="14"/>
  <c r="I571" i="14"/>
  <c r="H571" i="14"/>
  <c r="F571" i="14"/>
  <c r="D571" i="14"/>
  <c r="C571" i="14"/>
  <c r="B571" i="14"/>
  <c r="A571" i="14"/>
  <c r="S570" i="14"/>
  <c r="R570" i="14"/>
  <c r="P570" i="14"/>
  <c r="O570" i="14"/>
  <c r="M570" i="14"/>
  <c r="L570" i="14"/>
  <c r="K570" i="14"/>
  <c r="J570" i="14"/>
  <c r="I570" i="14"/>
  <c r="H570" i="14"/>
  <c r="F570" i="14"/>
  <c r="D570" i="14"/>
  <c r="C570" i="14"/>
  <c r="B570" i="14"/>
  <c r="A570" i="14"/>
  <c r="S569" i="14"/>
  <c r="R569" i="14"/>
  <c r="P569" i="14"/>
  <c r="O569" i="14"/>
  <c r="M569" i="14"/>
  <c r="L569" i="14"/>
  <c r="K569" i="14"/>
  <c r="J569" i="14"/>
  <c r="I569" i="14"/>
  <c r="H569" i="14"/>
  <c r="F569" i="14"/>
  <c r="D569" i="14"/>
  <c r="C569" i="14"/>
  <c r="B569" i="14"/>
  <c r="A569" i="14"/>
  <c r="S568" i="14"/>
  <c r="R568" i="14"/>
  <c r="P568" i="14"/>
  <c r="O568" i="14"/>
  <c r="M568" i="14"/>
  <c r="L568" i="14"/>
  <c r="K568" i="14"/>
  <c r="J568" i="14"/>
  <c r="I568" i="14"/>
  <c r="H568" i="14"/>
  <c r="F568" i="14"/>
  <c r="D568" i="14"/>
  <c r="C568" i="14"/>
  <c r="B568" i="14"/>
  <c r="A568" i="14"/>
  <c r="S567" i="14"/>
  <c r="R567" i="14"/>
  <c r="P567" i="14"/>
  <c r="O567" i="14"/>
  <c r="M567" i="14"/>
  <c r="L567" i="14"/>
  <c r="K567" i="14"/>
  <c r="J567" i="14"/>
  <c r="I567" i="14"/>
  <c r="H567" i="14"/>
  <c r="F567" i="14"/>
  <c r="D567" i="14"/>
  <c r="C567" i="14"/>
  <c r="B567" i="14"/>
  <c r="A567" i="14"/>
  <c r="S566" i="14"/>
  <c r="R566" i="14"/>
  <c r="P566" i="14"/>
  <c r="O566" i="14"/>
  <c r="M566" i="14"/>
  <c r="L566" i="14"/>
  <c r="K566" i="14"/>
  <c r="J566" i="14"/>
  <c r="I566" i="14"/>
  <c r="H566" i="14"/>
  <c r="F566" i="14"/>
  <c r="D566" i="14"/>
  <c r="C566" i="14"/>
  <c r="B566" i="14"/>
  <c r="A566" i="14"/>
  <c r="S565" i="14"/>
  <c r="R565" i="14"/>
  <c r="P565" i="14"/>
  <c r="O565" i="14"/>
  <c r="M565" i="14"/>
  <c r="L565" i="14"/>
  <c r="K565" i="14"/>
  <c r="J565" i="14"/>
  <c r="I565" i="14"/>
  <c r="H565" i="14"/>
  <c r="F565" i="14"/>
  <c r="D565" i="14"/>
  <c r="C565" i="14"/>
  <c r="B565" i="14"/>
  <c r="A565" i="14"/>
  <c r="S564" i="14"/>
  <c r="R564" i="14"/>
  <c r="P564" i="14"/>
  <c r="O564" i="14"/>
  <c r="M564" i="14"/>
  <c r="L564" i="14"/>
  <c r="K564" i="14"/>
  <c r="J564" i="14"/>
  <c r="I564" i="14"/>
  <c r="H564" i="14"/>
  <c r="F564" i="14"/>
  <c r="D564" i="14"/>
  <c r="C564" i="14"/>
  <c r="B564" i="14"/>
  <c r="A564" i="14"/>
  <c r="S563" i="14"/>
  <c r="R563" i="14"/>
  <c r="P563" i="14"/>
  <c r="O563" i="14"/>
  <c r="M563" i="14"/>
  <c r="L563" i="14"/>
  <c r="K563" i="14"/>
  <c r="J563" i="14"/>
  <c r="I563" i="14"/>
  <c r="H563" i="14"/>
  <c r="F563" i="14"/>
  <c r="D563" i="14"/>
  <c r="C563" i="14"/>
  <c r="B563" i="14"/>
  <c r="A563" i="14"/>
  <c r="S562" i="14"/>
  <c r="R562" i="14"/>
  <c r="P562" i="14"/>
  <c r="O562" i="14"/>
  <c r="M562" i="14"/>
  <c r="L562" i="14"/>
  <c r="K562" i="14"/>
  <c r="J562" i="14"/>
  <c r="I562" i="14"/>
  <c r="H562" i="14"/>
  <c r="F562" i="14"/>
  <c r="D562" i="14"/>
  <c r="C562" i="14"/>
  <c r="B562" i="14"/>
  <c r="A562" i="14"/>
  <c r="S561" i="14"/>
  <c r="R561" i="14"/>
  <c r="P561" i="14"/>
  <c r="O561" i="14"/>
  <c r="M561" i="14"/>
  <c r="L561" i="14"/>
  <c r="K561" i="14"/>
  <c r="J561" i="14"/>
  <c r="I561" i="14"/>
  <c r="H561" i="14"/>
  <c r="F561" i="14"/>
  <c r="D561" i="14"/>
  <c r="C561" i="14"/>
  <c r="B561" i="14"/>
  <c r="A561" i="14"/>
  <c r="S560" i="14"/>
  <c r="R560" i="14"/>
  <c r="P560" i="14"/>
  <c r="O560" i="14"/>
  <c r="M560" i="14"/>
  <c r="L560" i="14"/>
  <c r="K560" i="14"/>
  <c r="J560" i="14"/>
  <c r="I560" i="14"/>
  <c r="H560" i="14"/>
  <c r="F560" i="14"/>
  <c r="D560" i="14"/>
  <c r="C560" i="14"/>
  <c r="B560" i="14"/>
  <c r="A560" i="14"/>
  <c r="S559" i="14"/>
  <c r="R559" i="14"/>
  <c r="P559" i="14"/>
  <c r="O559" i="14"/>
  <c r="M559" i="14"/>
  <c r="L559" i="14"/>
  <c r="K559" i="14"/>
  <c r="J559" i="14"/>
  <c r="I559" i="14"/>
  <c r="H559" i="14"/>
  <c r="F559" i="14"/>
  <c r="D559" i="14"/>
  <c r="C559" i="14"/>
  <c r="B559" i="14"/>
  <c r="A559" i="14"/>
  <c r="S558" i="14"/>
  <c r="R558" i="14"/>
  <c r="P558" i="14"/>
  <c r="O558" i="14"/>
  <c r="M558" i="14"/>
  <c r="L558" i="14"/>
  <c r="K558" i="14"/>
  <c r="J558" i="14"/>
  <c r="I558" i="14"/>
  <c r="H558" i="14"/>
  <c r="F558" i="14"/>
  <c r="D558" i="14"/>
  <c r="C558" i="14"/>
  <c r="B558" i="14"/>
  <c r="A558" i="14"/>
  <c r="S557" i="14"/>
  <c r="R557" i="14"/>
  <c r="P557" i="14"/>
  <c r="O557" i="14"/>
  <c r="M557" i="14"/>
  <c r="L557" i="14"/>
  <c r="K557" i="14"/>
  <c r="J557" i="14"/>
  <c r="I557" i="14"/>
  <c r="H557" i="14"/>
  <c r="F557" i="14"/>
  <c r="D557" i="14"/>
  <c r="C557" i="14"/>
  <c r="B557" i="14"/>
  <c r="A557" i="14"/>
  <c r="S556" i="14"/>
  <c r="R556" i="14"/>
  <c r="P556" i="14"/>
  <c r="O556" i="14"/>
  <c r="M556" i="14"/>
  <c r="L556" i="14"/>
  <c r="K556" i="14"/>
  <c r="J556" i="14"/>
  <c r="I556" i="14"/>
  <c r="H556" i="14"/>
  <c r="F556" i="14"/>
  <c r="D556" i="14"/>
  <c r="C556" i="14"/>
  <c r="B556" i="14"/>
  <c r="A556" i="14"/>
  <c r="S555" i="14"/>
  <c r="R555" i="14"/>
  <c r="P555" i="14"/>
  <c r="O555" i="14"/>
  <c r="M555" i="14"/>
  <c r="L555" i="14"/>
  <c r="K555" i="14"/>
  <c r="J555" i="14"/>
  <c r="I555" i="14"/>
  <c r="H555" i="14"/>
  <c r="F555" i="14"/>
  <c r="D555" i="14"/>
  <c r="C555" i="14"/>
  <c r="B555" i="14"/>
  <c r="A555" i="14"/>
  <c r="S554" i="14"/>
  <c r="R554" i="14"/>
  <c r="P554" i="14"/>
  <c r="O554" i="14"/>
  <c r="M554" i="14"/>
  <c r="L554" i="14"/>
  <c r="K554" i="14"/>
  <c r="J554" i="14"/>
  <c r="I554" i="14"/>
  <c r="H554" i="14"/>
  <c r="F554" i="14"/>
  <c r="D554" i="14"/>
  <c r="C554" i="14"/>
  <c r="B554" i="14"/>
  <c r="A554" i="14"/>
  <c r="S553" i="14"/>
  <c r="R553" i="14"/>
  <c r="P553" i="14"/>
  <c r="O553" i="14"/>
  <c r="M553" i="14"/>
  <c r="L553" i="14"/>
  <c r="K553" i="14"/>
  <c r="J553" i="14"/>
  <c r="I553" i="14"/>
  <c r="H553" i="14"/>
  <c r="F553" i="14"/>
  <c r="D553" i="14"/>
  <c r="C553" i="14"/>
  <c r="B553" i="14"/>
  <c r="A553" i="14"/>
  <c r="S552" i="14"/>
  <c r="R552" i="14"/>
  <c r="P552" i="14"/>
  <c r="O552" i="14"/>
  <c r="M552" i="14"/>
  <c r="L552" i="14"/>
  <c r="K552" i="14"/>
  <c r="J552" i="14"/>
  <c r="I552" i="14"/>
  <c r="H552" i="14"/>
  <c r="F552" i="14"/>
  <c r="D552" i="14"/>
  <c r="C552" i="14"/>
  <c r="B552" i="14"/>
  <c r="A552" i="14"/>
  <c r="S551" i="14"/>
  <c r="R551" i="14"/>
  <c r="P551" i="14"/>
  <c r="O551" i="14"/>
  <c r="M551" i="14"/>
  <c r="L551" i="14"/>
  <c r="K551" i="14"/>
  <c r="J551" i="14"/>
  <c r="I551" i="14"/>
  <c r="H551" i="14"/>
  <c r="F551" i="14"/>
  <c r="D551" i="14"/>
  <c r="C551" i="14"/>
  <c r="B551" i="14"/>
  <c r="A551" i="14"/>
  <c r="S550" i="14"/>
  <c r="R550" i="14"/>
  <c r="P550" i="14"/>
  <c r="O550" i="14"/>
  <c r="M550" i="14"/>
  <c r="L550" i="14"/>
  <c r="K550" i="14"/>
  <c r="J550" i="14"/>
  <c r="I550" i="14"/>
  <c r="H550" i="14"/>
  <c r="F550" i="14"/>
  <c r="D550" i="14"/>
  <c r="C550" i="14"/>
  <c r="B550" i="14"/>
  <c r="A550" i="14"/>
  <c r="S549" i="14"/>
  <c r="R549" i="14"/>
  <c r="P549" i="14"/>
  <c r="O549" i="14"/>
  <c r="M549" i="14"/>
  <c r="L549" i="14"/>
  <c r="K549" i="14"/>
  <c r="J549" i="14"/>
  <c r="I549" i="14"/>
  <c r="H549" i="14"/>
  <c r="F549" i="14"/>
  <c r="D549" i="14"/>
  <c r="C549" i="14"/>
  <c r="B549" i="14"/>
  <c r="A549" i="14"/>
  <c r="S548" i="14"/>
  <c r="R548" i="14"/>
  <c r="P548" i="14"/>
  <c r="O548" i="14"/>
  <c r="M548" i="14"/>
  <c r="L548" i="14"/>
  <c r="K548" i="14"/>
  <c r="J548" i="14"/>
  <c r="I548" i="14"/>
  <c r="H548" i="14"/>
  <c r="F548" i="14"/>
  <c r="D548" i="14"/>
  <c r="C548" i="14"/>
  <c r="B548" i="14"/>
  <c r="A548" i="14"/>
  <c r="S547" i="14"/>
  <c r="R547" i="14"/>
  <c r="P547" i="14"/>
  <c r="O547" i="14"/>
  <c r="M547" i="14"/>
  <c r="L547" i="14"/>
  <c r="K547" i="14"/>
  <c r="J547" i="14"/>
  <c r="I547" i="14"/>
  <c r="H547" i="14"/>
  <c r="F547" i="14"/>
  <c r="D547" i="14"/>
  <c r="C547" i="14"/>
  <c r="B547" i="14"/>
  <c r="A547" i="14"/>
  <c r="S546" i="14"/>
  <c r="R546" i="14"/>
  <c r="P546" i="14"/>
  <c r="O546" i="14"/>
  <c r="M546" i="14"/>
  <c r="L546" i="14"/>
  <c r="K546" i="14"/>
  <c r="J546" i="14"/>
  <c r="I546" i="14"/>
  <c r="H546" i="14"/>
  <c r="F546" i="14"/>
  <c r="D546" i="14"/>
  <c r="C546" i="14"/>
  <c r="B546" i="14"/>
  <c r="A546" i="14"/>
  <c r="S545" i="14"/>
  <c r="R545" i="14"/>
  <c r="P545" i="14"/>
  <c r="O545" i="14"/>
  <c r="M545" i="14"/>
  <c r="L545" i="14"/>
  <c r="K545" i="14"/>
  <c r="J545" i="14"/>
  <c r="I545" i="14"/>
  <c r="H545" i="14"/>
  <c r="F545" i="14"/>
  <c r="D545" i="14"/>
  <c r="C545" i="14"/>
  <c r="B545" i="14"/>
  <c r="A545" i="14"/>
  <c r="S544" i="14"/>
  <c r="R544" i="14"/>
  <c r="P544" i="14"/>
  <c r="O544" i="14"/>
  <c r="M544" i="14"/>
  <c r="L544" i="14"/>
  <c r="K544" i="14"/>
  <c r="J544" i="14"/>
  <c r="I544" i="14"/>
  <c r="H544" i="14"/>
  <c r="F544" i="14"/>
  <c r="D544" i="14"/>
  <c r="C544" i="14"/>
  <c r="B544" i="14"/>
  <c r="A544" i="14"/>
  <c r="S543" i="14"/>
  <c r="R543" i="14"/>
  <c r="P543" i="14"/>
  <c r="O543" i="14"/>
  <c r="M543" i="14"/>
  <c r="L543" i="14"/>
  <c r="K543" i="14"/>
  <c r="J543" i="14"/>
  <c r="I543" i="14"/>
  <c r="H543" i="14"/>
  <c r="F543" i="14"/>
  <c r="D543" i="14"/>
  <c r="C543" i="14"/>
  <c r="B543" i="14"/>
  <c r="A543" i="14"/>
  <c r="S542" i="14"/>
  <c r="R542" i="14"/>
  <c r="P542" i="14"/>
  <c r="O542" i="14"/>
  <c r="M542" i="14"/>
  <c r="L542" i="14"/>
  <c r="K542" i="14"/>
  <c r="J542" i="14"/>
  <c r="I542" i="14"/>
  <c r="H542" i="14"/>
  <c r="F542" i="14"/>
  <c r="D542" i="14"/>
  <c r="C542" i="14"/>
  <c r="B542" i="14"/>
  <c r="A542" i="14"/>
  <c r="S541" i="14"/>
  <c r="R541" i="14"/>
  <c r="P541" i="14"/>
  <c r="O541" i="14"/>
  <c r="M541" i="14"/>
  <c r="L541" i="14"/>
  <c r="K541" i="14"/>
  <c r="J541" i="14"/>
  <c r="I541" i="14"/>
  <c r="H541" i="14"/>
  <c r="F541" i="14"/>
  <c r="D541" i="14"/>
  <c r="C541" i="14"/>
  <c r="B541" i="14"/>
  <c r="A541" i="14"/>
  <c r="S540" i="14"/>
  <c r="R540" i="14"/>
  <c r="P540" i="14"/>
  <c r="O540" i="14"/>
  <c r="M540" i="14"/>
  <c r="L540" i="14"/>
  <c r="K540" i="14"/>
  <c r="J540" i="14"/>
  <c r="I540" i="14"/>
  <c r="H540" i="14"/>
  <c r="F540" i="14"/>
  <c r="D540" i="14"/>
  <c r="C540" i="14"/>
  <c r="B540" i="14"/>
  <c r="A540" i="14"/>
  <c r="S539" i="14"/>
  <c r="R539" i="14"/>
  <c r="P539" i="14"/>
  <c r="O539" i="14"/>
  <c r="M539" i="14"/>
  <c r="L539" i="14"/>
  <c r="K539" i="14"/>
  <c r="J539" i="14"/>
  <c r="I539" i="14"/>
  <c r="H539" i="14"/>
  <c r="F539" i="14"/>
  <c r="D539" i="14"/>
  <c r="C539" i="14"/>
  <c r="B539" i="14"/>
  <c r="A539" i="14"/>
  <c r="S538" i="14"/>
  <c r="R538" i="14"/>
  <c r="P538" i="14"/>
  <c r="O538" i="14"/>
  <c r="M538" i="14"/>
  <c r="L538" i="14"/>
  <c r="K538" i="14"/>
  <c r="J538" i="14"/>
  <c r="I538" i="14"/>
  <c r="H538" i="14"/>
  <c r="F538" i="14"/>
  <c r="D538" i="14"/>
  <c r="C538" i="14"/>
  <c r="B538" i="14"/>
  <c r="A538" i="14"/>
  <c r="S537" i="14"/>
  <c r="R537" i="14"/>
  <c r="P537" i="14"/>
  <c r="O537" i="14"/>
  <c r="M537" i="14"/>
  <c r="L537" i="14"/>
  <c r="K537" i="14"/>
  <c r="J537" i="14"/>
  <c r="I537" i="14"/>
  <c r="H537" i="14"/>
  <c r="F537" i="14"/>
  <c r="D537" i="14"/>
  <c r="C537" i="14"/>
  <c r="B537" i="14"/>
  <c r="A537" i="14"/>
  <c r="S536" i="14"/>
  <c r="R536" i="14"/>
  <c r="P536" i="14"/>
  <c r="O536" i="14"/>
  <c r="M536" i="14"/>
  <c r="L536" i="14"/>
  <c r="K536" i="14"/>
  <c r="J536" i="14"/>
  <c r="I536" i="14"/>
  <c r="H536" i="14"/>
  <c r="F536" i="14"/>
  <c r="D536" i="14"/>
  <c r="C536" i="14"/>
  <c r="B536" i="14"/>
  <c r="A536" i="14"/>
  <c r="S535" i="14"/>
  <c r="R535" i="14"/>
  <c r="P535" i="14"/>
  <c r="O535" i="14"/>
  <c r="M535" i="14"/>
  <c r="L535" i="14"/>
  <c r="K535" i="14"/>
  <c r="J535" i="14"/>
  <c r="I535" i="14"/>
  <c r="H535" i="14"/>
  <c r="F535" i="14"/>
  <c r="D535" i="14"/>
  <c r="C535" i="14"/>
  <c r="B535" i="14"/>
  <c r="A535" i="14"/>
  <c r="S534" i="14"/>
  <c r="R534" i="14"/>
  <c r="P534" i="14"/>
  <c r="O534" i="14"/>
  <c r="M534" i="14"/>
  <c r="L534" i="14"/>
  <c r="K534" i="14"/>
  <c r="J534" i="14"/>
  <c r="I534" i="14"/>
  <c r="H534" i="14"/>
  <c r="F534" i="14"/>
  <c r="D534" i="14"/>
  <c r="C534" i="14"/>
  <c r="B534" i="14"/>
  <c r="A534" i="14"/>
  <c r="S533" i="14"/>
  <c r="R533" i="14"/>
  <c r="P533" i="14"/>
  <c r="O533" i="14"/>
  <c r="M533" i="14"/>
  <c r="L533" i="14"/>
  <c r="K533" i="14"/>
  <c r="J533" i="14"/>
  <c r="I533" i="14"/>
  <c r="H533" i="14"/>
  <c r="F533" i="14"/>
  <c r="D533" i="14"/>
  <c r="C533" i="14"/>
  <c r="B533" i="14"/>
  <c r="A533" i="14"/>
  <c r="S532" i="14"/>
  <c r="R532" i="14"/>
  <c r="P532" i="14"/>
  <c r="O532" i="14"/>
  <c r="M532" i="14"/>
  <c r="L532" i="14"/>
  <c r="K532" i="14"/>
  <c r="J532" i="14"/>
  <c r="I532" i="14"/>
  <c r="H532" i="14"/>
  <c r="F532" i="14"/>
  <c r="D532" i="14"/>
  <c r="C532" i="14"/>
  <c r="B532" i="14"/>
  <c r="A532" i="14"/>
  <c r="S531" i="14"/>
  <c r="R531" i="14"/>
  <c r="P531" i="14"/>
  <c r="O531" i="14"/>
  <c r="M531" i="14"/>
  <c r="L531" i="14"/>
  <c r="K531" i="14"/>
  <c r="J531" i="14"/>
  <c r="I531" i="14"/>
  <c r="H531" i="14"/>
  <c r="F531" i="14"/>
  <c r="D531" i="14"/>
  <c r="C531" i="14"/>
  <c r="B531" i="14"/>
  <c r="A531" i="14"/>
  <c r="S530" i="14"/>
  <c r="R530" i="14"/>
  <c r="P530" i="14"/>
  <c r="O530" i="14"/>
  <c r="M530" i="14"/>
  <c r="L530" i="14"/>
  <c r="K530" i="14"/>
  <c r="J530" i="14"/>
  <c r="I530" i="14"/>
  <c r="H530" i="14"/>
  <c r="F530" i="14"/>
  <c r="D530" i="14"/>
  <c r="C530" i="14"/>
  <c r="B530" i="14"/>
  <c r="A530" i="14"/>
  <c r="S529" i="14"/>
  <c r="R529" i="14"/>
  <c r="P529" i="14"/>
  <c r="O529" i="14"/>
  <c r="M529" i="14"/>
  <c r="L529" i="14"/>
  <c r="K529" i="14"/>
  <c r="J529" i="14"/>
  <c r="I529" i="14"/>
  <c r="H529" i="14"/>
  <c r="F529" i="14"/>
  <c r="D529" i="14"/>
  <c r="C529" i="14"/>
  <c r="B529" i="14"/>
  <c r="A529" i="14"/>
  <c r="S528" i="14"/>
  <c r="R528" i="14"/>
  <c r="P528" i="14"/>
  <c r="O528" i="14"/>
  <c r="M528" i="14"/>
  <c r="L528" i="14"/>
  <c r="K528" i="14"/>
  <c r="J528" i="14"/>
  <c r="I528" i="14"/>
  <c r="H528" i="14"/>
  <c r="F528" i="14"/>
  <c r="D528" i="14"/>
  <c r="C528" i="14"/>
  <c r="B528" i="14"/>
  <c r="A528" i="14"/>
  <c r="S527" i="14"/>
  <c r="R527" i="14"/>
  <c r="P527" i="14"/>
  <c r="O527" i="14"/>
  <c r="M527" i="14"/>
  <c r="L527" i="14"/>
  <c r="K527" i="14"/>
  <c r="J527" i="14"/>
  <c r="I527" i="14"/>
  <c r="H527" i="14"/>
  <c r="F527" i="14"/>
  <c r="D527" i="14"/>
  <c r="C527" i="14"/>
  <c r="B527" i="14"/>
  <c r="A527" i="14"/>
  <c r="S526" i="14"/>
  <c r="R526" i="14"/>
  <c r="P526" i="14"/>
  <c r="O526" i="14"/>
  <c r="M526" i="14"/>
  <c r="L526" i="14"/>
  <c r="K526" i="14"/>
  <c r="J526" i="14"/>
  <c r="I526" i="14"/>
  <c r="H526" i="14"/>
  <c r="F526" i="14"/>
  <c r="D526" i="14"/>
  <c r="C526" i="14"/>
  <c r="B526" i="14"/>
  <c r="A526" i="14"/>
  <c r="S525" i="14"/>
  <c r="R525" i="14"/>
  <c r="P525" i="14"/>
  <c r="O525" i="14"/>
  <c r="M525" i="14"/>
  <c r="L525" i="14"/>
  <c r="K525" i="14"/>
  <c r="J525" i="14"/>
  <c r="I525" i="14"/>
  <c r="H525" i="14"/>
  <c r="F525" i="14"/>
  <c r="D525" i="14"/>
  <c r="C525" i="14"/>
  <c r="B525" i="14"/>
  <c r="A525" i="14"/>
  <c r="S524" i="14"/>
  <c r="R524" i="14"/>
  <c r="P524" i="14"/>
  <c r="O524" i="14"/>
  <c r="M524" i="14"/>
  <c r="L524" i="14"/>
  <c r="K524" i="14"/>
  <c r="J524" i="14"/>
  <c r="I524" i="14"/>
  <c r="H524" i="14"/>
  <c r="F524" i="14"/>
  <c r="D524" i="14"/>
  <c r="C524" i="14"/>
  <c r="B524" i="14"/>
  <c r="A524" i="14"/>
  <c r="S523" i="14"/>
  <c r="R523" i="14"/>
  <c r="P523" i="14"/>
  <c r="O523" i="14"/>
  <c r="M523" i="14"/>
  <c r="L523" i="14"/>
  <c r="K523" i="14"/>
  <c r="J523" i="14"/>
  <c r="I523" i="14"/>
  <c r="H523" i="14"/>
  <c r="F523" i="14"/>
  <c r="D523" i="14"/>
  <c r="C523" i="14"/>
  <c r="B523" i="14"/>
  <c r="A523" i="14"/>
  <c r="S522" i="14"/>
  <c r="R522" i="14"/>
  <c r="P522" i="14"/>
  <c r="O522" i="14"/>
  <c r="M522" i="14"/>
  <c r="L522" i="14"/>
  <c r="K522" i="14"/>
  <c r="J522" i="14"/>
  <c r="I522" i="14"/>
  <c r="H522" i="14"/>
  <c r="F522" i="14"/>
  <c r="D522" i="14"/>
  <c r="C522" i="14"/>
  <c r="B522" i="14"/>
  <c r="A522" i="14"/>
  <c r="S521" i="14"/>
  <c r="R521" i="14"/>
  <c r="P521" i="14"/>
  <c r="O521" i="14"/>
  <c r="M521" i="14"/>
  <c r="L521" i="14"/>
  <c r="K521" i="14"/>
  <c r="J521" i="14"/>
  <c r="I521" i="14"/>
  <c r="H521" i="14"/>
  <c r="F521" i="14"/>
  <c r="D521" i="14"/>
  <c r="C521" i="14"/>
  <c r="B521" i="14"/>
  <c r="A521" i="14"/>
  <c r="S520" i="14"/>
  <c r="R520" i="14"/>
  <c r="P520" i="14"/>
  <c r="O520" i="14"/>
  <c r="M520" i="14"/>
  <c r="L520" i="14"/>
  <c r="K520" i="14"/>
  <c r="J520" i="14"/>
  <c r="I520" i="14"/>
  <c r="H520" i="14"/>
  <c r="F520" i="14"/>
  <c r="D520" i="14"/>
  <c r="C520" i="14"/>
  <c r="B520" i="14"/>
  <c r="A520" i="14"/>
  <c r="S519" i="14"/>
  <c r="R519" i="14"/>
  <c r="P519" i="14"/>
  <c r="O519" i="14"/>
  <c r="M519" i="14"/>
  <c r="L519" i="14"/>
  <c r="K519" i="14"/>
  <c r="J519" i="14"/>
  <c r="I519" i="14"/>
  <c r="H519" i="14"/>
  <c r="F519" i="14"/>
  <c r="D519" i="14"/>
  <c r="C519" i="14"/>
  <c r="B519" i="14"/>
  <c r="A519" i="14"/>
  <c r="S518" i="14"/>
  <c r="R518" i="14"/>
  <c r="P518" i="14"/>
  <c r="O518" i="14"/>
  <c r="M518" i="14"/>
  <c r="L518" i="14"/>
  <c r="K518" i="14"/>
  <c r="J518" i="14"/>
  <c r="I518" i="14"/>
  <c r="H518" i="14"/>
  <c r="F518" i="14"/>
  <c r="D518" i="14"/>
  <c r="C518" i="14"/>
  <c r="B518" i="14"/>
  <c r="A518" i="14"/>
  <c r="S517" i="14"/>
  <c r="R517" i="14"/>
  <c r="P517" i="14"/>
  <c r="O517" i="14"/>
  <c r="M517" i="14"/>
  <c r="L517" i="14"/>
  <c r="K517" i="14"/>
  <c r="J517" i="14"/>
  <c r="I517" i="14"/>
  <c r="H517" i="14"/>
  <c r="F517" i="14"/>
  <c r="D517" i="14"/>
  <c r="C517" i="14"/>
  <c r="B517" i="14"/>
  <c r="A517" i="14"/>
  <c r="S516" i="14"/>
  <c r="R516" i="14"/>
  <c r="P516" i="14"/>
  <c r="O516" i="14"/>
  <c r="M516" i="14"/>
  <c r="L516" i="14"/>
  <c r="K516" i="14"/>
  <c r="J516" i="14"/>
  <c r="I516" i="14"/>
  <c r="H516" i="14"/>
  <c r="F516" i="14"/>
  <c r="D516" i="14"/>
  <c r="C516" i="14"/>
  <c r="B516" i="14"/>
  <c r="A516" i="14"/>
  <c r="S515" i="14"/>
  <c r="R515" i="14"/>
  <c r="P515" i="14"/>
  <c r="O515" i="14"/>
  <c r="M515" i="14"/>
  <c r="L515" i="14"/>
  <c r="K515" i="14"/>
  <c r="J515" i="14"/>
  <c r="I515" i="14"/>
  <c r="H515" i="14"/>
  <c r="F515" i="14"/>
  <c r="D515" i="14"/>
  <c r="C515" i="14"/>
  <c r="B515" i="14"/>
  <c r="A515" i="14"/>
  <c r="S514" i="14"/>
  <c r="R514" i="14"/>
  <c r="P514" i="14"/>
  <c r="O514" i="14"/>
  <c r="M514" i="14"/>
  <c r="L514" i="14"/>
  <c r="K514" i="14"/>
  <c r="J514" i="14"/>
  <c r="I514" i="14"/>
  <c r="H514" i="14"/>
  <c r="F514" i="14"/>
  <c r="D514" i="14"/>
  <c r="C514" i="14"/>
  <c r="B514" i="14"/>
  <c r="A514" i="14"/>
  <c r="S513" i="14"/>
  <c r="R513" i="14"/>
  <c r="P513" i="14"/>
  <c r="O513" i="14"/>
  <c r="M513" i="14"/>
  <c r="L513" i="14"/>
  <c r="K513" i="14"/>
  <c r="J513" i="14"/>
  <c r="I513" i="14"/>
  <c r="H513" i="14"/>
  <c r="F513" i="14"/>
  <c r="D513" i="14"/>
  <c r="C513" i="14"/>
  <c r="B513" i="14"/>
  <c r="A513" i="14"/>
  <c r="S512" i="14"/>
  <c r="R512" i="14"/>
  <c r="P512" i="14"/>
  <c r="O512" i="14"/>
  <c r="M512" i="14"/>
  <c r="L512" i="14"/>
  <c r="K512" i="14"/>
  <c r="J512" i="14"/>
  <c r="I512" i="14"/>
  <c r="H512" i="14"/>
  <c r="F512" i="14"/>
  <c r="D512" i="14"/>
  <c r="C512" i="14"/>
  <c r="B512" i="14"/>
  <c r="A512" i="14"/>
  <c r="S511" i="14"/>
  <c r="R511" i="14"/>
  <c r="P511" i="14"/>
  <c r="O511" i="14"/>
  <c r="M511" i="14"/>
  <c r="L511" i="14"/>
  <c r="K511" i="14"/>
  <c r="J511" i="14"/>
  <c r="I511" i="14"/>
  <c r="H511" i="14"/>
  <c r="F511" i="14"/>
  <c r="D511" i="14"/>
  <c r="C511" i="14"/>
  <c r="B511" i="14"/>
  <c r="A511" i="14"/>
  <c r="S510" i="14"/>
  <c r="R510" i="14"/>
  <c r="P510" i="14"/>
  <c r="O510" i="14"/>
  <c r="M510" i="14"/>
  <c r="L510" i="14"/>
  <c r="K510" i="14"/>
  <c r="J510" i="14"/>
  <c r="I510" i="14"/>
  <c r="H510" i="14"/>
  <c r="F510" i="14"/>
  <c r="D510" i="14"/>
  <c r="C510" i="14"/>
  <c r="B510" i="14"/>
  <c r="A510" i="14"/>
  <c r="S509" i="14"/>
  <c r="R509" i="14"/>
  <c r="P509" i="14"/>
  <c r="O509" i="14"/>
  <c r="M509" i="14"/>
  <c r="L509" i="14"/>
  <c r="K509" i="14"/>
  <c r="J509" i="14"/>
  <c r="I509" i="14"/>
  <c r="H509" i="14"/>
  <c r="F509" i="14"/>
  <c r="D509" i="14"/>
  <c r="C509" i="14"/>
  <c r="B509" i="14"/>
  <c r="A509" i="14"/>
  <c r="S508" i="14"/>
  <c r="R508" i="14"/>
  <c r="P508" i="14"/>
  <c r="O508" i="14"/>
  <c r="M508" i="14"/>
  <c r="L508" i="14"/>
  <c r="K508" i="14"/>
  <c r="J508" i="14"/>
  <c r="I508" i="14"/>
  <c r="H508" i="14"/>
  <c r="F508" i="14"/>
  <c r="D508" i="14"/>
  <c r="C508" i="14"/>
  <c r="B508" i="14"/>
  <c r="A508" i="14"/>
  <c r="S507" i="14"/>
  <c r="R507" i="14"/>
  <c r="P507" i="14"/>
  <c r="O507" i="14"/>
  <c r="M507" i="14"/>
  <c r="L507" i="14"/>
  <c r="K507" i="14"/>
  <c r="J507" i="14"/>
  <c r="I507" i="14"/>
  <c r="H507" i="14"/>
  <c r="F507" i="14"/>
  <c r="D507" i="14"/>
  <c r="C507" i="14"/>
  <c r="B507" i="14"/>
  <c r="A507" i="14"/>
  <c r="S506" i="14"/>
  <c r="R506" i="14"/>
  <c r="P506" i="14"/>
  <c r="O506" i="14"/>
  <c r="M506" i="14"/>
  <c r="L506" i="14"/>
  <c r="K506" i="14"/>
  <c r="J506" i="14"/>
  <c r="I506" i="14"/>
  <c r="H506" i="14"/>
  <c r="F506" i="14"/>
  <c r="D506" i="14"/>
  <c r="C506" i="14"/>
  <c r="B506" i="14"/>
  <c r="A506" i="14"/>
  <c r="S505" i="14"/>
  <c r="R505" i="14"/>
  <c r="P505" i="14"/>
  <c r="O505" i="14"/>
  <c r="M505" i="14"/>
  <c r="L505" i="14"/>
  <c r="K505" i="14"/>
  <c r="J505" i="14"/>
  <c r="I505" i="14"/>
  <c r="H505" i="14"/>
  <c r="F505" i="14"/>
  <c r="D505" i="14"/>
  <c r="C505" i="14"/>
  <c r="B505" i="14"/>
  <c r="A505" i="14"/>
  <c r="S504" i="14"/>
  <c r="R504" i="14"/>
  <c r="P504" i="14"/>
  <c r="O504" i="14"/>
  <c r="M504" i="14"/>
  <c r="L504" i="14"/>
  <c r="K504" i="14"/>
  <c r="J504" i="14"/>
  <c r="I504" i="14"/>
  <c r="H504" i="14"/>
  <c r="F504" i="14"/>
  <c r="D504" i="14"/>
  <c r="C504" i="14"/>
  <c r="B504" i="14"/>
  <c r="A504" i="14"/>
  <c r="S503" i="14"/>
  <c r="R503" i="14"/>
  <c r="P503" i="14"/>
  <c r="O503" i="14"/>
  <c r="M503" i="14"/>
  <c r="L503" i="14"/>
  <c r="K503" i="14"/>
  <c r="J503" i="14"/>
  <c r="I503" i="14"/>
  <c r="H503" i="14"/>
  <c r="F503" i="14"/>
  <c r="D503" i="14"/>
  <c r="C503" i="14"/>
  <c r="B503" i="14"/>
  <c r="A503" i="14"/>
  <c r="S502" i="14"/>
  <c r="R502" i="14"/>
  <c r="P502" i="14"/>
  <c r="O502" i="14"/>
  <c r="M502" i="14"/>
  <c r="L502" i="14"/>
  <c r="K502" i="14"/>
  <c r="J502" i="14"/>
  <c r="I502" i="14"/>
  <c r="H502" i="14"/>
  <c r="F502" i="14"/>
  <c r="D502" i="14"/>
  <c r="C502" i="14"/>
  <c r="B502" i="14"/>
  <c r="A502" i="14"/>
  <c r="S501" i="14"/>
  <c r="R501" i="14"/>
  <c r="P501" i="14"/>
  <c r="O501" i="14"/>
  <c r="M501" i="14"/>
  <c r="L501" i="14"/>
  <c r="K501" i="14"/>
  <c r="J501" i="14"/>
  <c r="I501" i="14"/>
  <c r="H501" i="14"/>
  <c r="F501" i="14"/>
  <c r="D501" i="14"/>
  <c r="C501" i="14"/>
  <c r="B501" i="14"/>
  <c r="A501" i="14"/>
  <c r="S500" i="14"/>
  <c r="R500" i="14"/>
  <c r="P500" i="14"/>
  <c r="O500" i="14"/>
  <c r="M500" i="14"/>
  <c r="L500" i="14"/>
  <c r="K500" i="14"/>
  <c r="J500" i="14"/>
  <c r="I500" i="14"/>
  <c r="H500" i="14"/>
  <c r="F500" i="14"/>
  <c r="D500" i="14"/>
  <c r="C500" i="14"/>
  <c r="B500" i="14"/>
  <c r="A500" i="14"/>
  <c r="S499" i="14"/>
  <c r="R499" i="14"/>
  <c r="P499" i="14"/>
  <c r="O499" i="14"/>
  <c r="M499" i="14"/>
  <c r="L499" i="14"/>
  <c r="K499" i="14"/>
  <c r="J499" i="14"/>
  <c r="I499" i="14"/>
  <c r="H499" i="14"/>
  <c r="F499" i="14"/>
  <c r="D499" i="14"/>
  <c r="C499" i="14"/>
  <c r="B499" i="14"/>
  <c r="A499" i="14"/>
  <c r="S498" i="14"/>
  <c r="R498" i="14"/>
  <c r="P498" i="14"/>
  <c r="O498" i="14"/>
  <c r="M498" i="14"/>
  <c r="L498" i="14"/>
  <c r="K498" i="14"/>
  <c r="J498" i="14"/>
  <c r="I498" i="14"/>
  <c r="H498" i="14"/>
  <c r="F498" i="14"/>
  <c r="D498" i="14"/>
  <c r="C498" i="14"/>
  <c r="B498" i="14"/>
  <c r="A498" i="14"/>
  <c r="S497" i="14"/>
  <c r="R497" i="14"/>
  <c r="P497" i="14"/>
  <c r="O497" i="14"/>
  <c r="M497" i="14"/>
  <c r="L497" i="14"/>
  <c r="K497" i="14"/>
  <c r="J497" i="14"/>
  <c r="I497" i="14"/>
  <c r="H497" i="14"/>
  <c r="F497" i="14"/>
  <c r="D497" i="14"/>
  <c r="C497" i="14"/>
  <c r="B497" i="14"/>
  <c r="A497" i="14"/>
  <c r="S496" i="14"/>
  <c r="R496" i="14"/>
  <c r="P496" i="14"/>
  <c r="O496" i="14"/>
  <c r="M496" i="14"/>
  <c r="L496" i="14"/>
  <c r="K496" i="14"/>
  <c r="J496" i="14"/>
  <c r="I496" i="14"/>
  <c r="H496" i="14"/>
  <c r="F496" i="14"/>
  <c r="D496" i="14"/>
  <c r="C496" i="14"/>
  <c r="B496" i="14"/>
  <c r="A496" i="14"/>
  <c r="S495" i="14"/>
  <c r="R495" i="14"/>
  <c r="P495" i="14"/>
  <c r="O495" i="14"/>
  <c r="M495" i="14"/>
  <c r="L495" i="14"/>
  <c r="K495" i="14"/>
  <c r="J495" i="14"/>
  <c r="I495" i="14"/>
  <c r="H495" i="14"/>
  <c r="F495" i="14"/>
  <c r="D495" i="14"/>
  <c r="C495" i="14"/>
  <c r="B495" i="14"/>
  <c r="A495" i="14"/>
  <c r="S494" i="14"/>
  <c r="R494" i="14"/>
  <c r="P494" i="14"/>
  <c r="O494" i="14"/>
  <c r="M494" i="14"/>
  <c r="L494" i="14"/>
  <c r="K494" i="14"/>
  <c r="J494" i="14"/>
  <c r="I494" i="14"/>
  <c r="H494" i="14"/>
  <c r="F494" i="14"/>
  <c r="D494" i="14"/>
  <c r="C494" i="14"/>
  <c r="B494" i="14"/>
  <c r="A494" i="14"/>
  <c r="S493" i="14"/>
  <c r="R493" i="14"/>
  <c r="P493" i="14"/>
  <c r="O493" i="14"/>
  <c r="M493" i="14"/>
  <c r="L493" i="14"/>
  <c r="K493" i="14"/>
  <c r="J493" i="14"/>
  <c r="I493" i="14"/>
  <c r="H493" i="14"/>
  <c r="F493" i="14"/>
  <c r="D493" i="14"/>
  <c r="C493" i="14"/>
  <c r="B493" i="14"/>
  <c r="A493" i="14"/>
  <c r="S492" i="14"/>
  <c r="R492" i="14"/>
  <c r="P492" i="14"/>
  <c r="O492" i="14"/>
  <c r="M492" i="14"/>
  <c r="L492" i="14"/>
  <c r="K492" i="14"/>
  <c r="J492" i="14"/>
  <c r="I492" i="14"/>
  <c r="H492" i="14"/>
  <c r="F492" i="14"/>
  <c r="D492" i="14"/>
  <c r="C492" i="14"/>
  <c r="B492" i="14"/>
  <c r="A492" i="14"/>
  <c r="S491" i="14"/>
  <c r="R491" i="14"/>
  <c r="P491" i="14"/>
  <c r="O491" i="14"/>
  <c r="M491" i="14"/>
  <c r="L491" i="14"/>
  <c r="K491" i="14"/>
  <c r="J491" i="14"/>
  <c r="I491" i="14"/>
  <c r="H491" i="14"/>
  <c r="F491" i="14"/>
  <c r="D491" i="14"/>
  <c r="C491" i="14"/>
  <c r="B491" i="14"/>
  <c r="A491" i="14"/>
  <c r="S490" i="14"/>
  <c r="R490" i="14"/>
  <c r="P490" i="14"/>
  <c r="O490" i="14"/>
  <c r="M490" i="14"/>
  <c r="L490" i="14"/>
  <c r="K490" i="14"/>
  <c r="J490" i="14"/>
  <c r="I490" i="14"/>
  <c r="H490" i="14"/>
  <c r="F490" i="14"/>
  <c r="D490" i="14"/>
  <c r="C490" i="14"/>
  <c r="B490" i="14"/>
  <c r="A490" i="14"/>
  <c r="S489" i="14"/>
  <c r="R489" i="14"/>
  <c r="P489" i="14"/>
  <c r="O489" i="14"/>
  <c r="M489" i="14"/>
  <c r="L489" i="14"/>
  <c r="K489" i="14"/>
  <c r="J489" i="14"/>
  <c r="I489" i="14"/>
  <c r="H489" i="14"/>
  <c r="F489" i="14"/>
  <c r="D489" i="14"/>
  <c r="C489" i="14"/>
  <c r="B489" i="14"/>
  <c r="A489" i="14"/>
  <c r="S488" i="14"/>
  <c r="R488" i="14"/>
  <c r="P488" i="14"/>
  <c r="O488" i="14"/>
  <c r="M488" i="14"/>
  <c r="L488" i="14"/>
  <c r="K488" i="14"/>
  <c r="J488" i="14"/>
  <c r="I488" i="14"/>
  <c r="H488" i="14"/>
  <c r="F488" i="14"/>
  <c r="D488" i="14"/>
  <c r="C488" i="14"/>
  <c r="B488" i="14"/>
  <c r="A488" i="14"/>
  <c r="S487" i="14"/>
  <c r="R487" i="14"/>
  <c r="P487" i="14"/>
  <c r="O487" i="14"/>
  <c r="M487" i="14"/>
  <c r="L487" i="14"/>
  <c r="K487" i="14"/>
  <c r="J487" i="14"/>
  <c r="I487" i="14"/>
  <c r="H487" i="14"/>
  <c r="F487" i="14"/>
  <c r="D487" i="14"/>
  <c r="C487" i="14"/>
  <c r="B487" i="14"/>
  <c r="A487" i="14"/>
  <c r="S486" i="14"/>
  <c r="R486" i="14"/>
  <c r="P486" i="14"/>
  <c r="O486" i="14"/>
  <c r="M486" i="14"/>
  <c r="L486" i="14"/>
  <c r="K486" i="14"/>
  <c r="J486" i="14"/>
  <c r="I486" i="14"/>
  <c r="H486" i="14"/>
  <c r="F486" i="14"/>
  <c r="D486" i="14"/>
  <c r="C486" i="14"/>
  <c r="B486" i="14"/>
  <c r="A486" i="14"/>
  <c r="S485" i="14"/>
  <c r="R485" i="14"/>
  <c r="P485" i="14"/>
  <c r="O485" i="14"/>
  <c r="M485" i="14"/>
  <c r="L485" i="14"/>
  <c r="K485" i="14"/>
  <c r="J485" i="14"/>
  <c r="I485" i="14"/>
  <c r="H485" i="14"/>
  <c r="F485" i="14"/>
  <c r="D485" i="14"/>
  <c r="C485" i="14"/>
  <c r="B485" i="14"/>
  <c r="A485" i="14"/>
  <c r="S484" i="14"/>
  <c r="R484" i="14"/>
  <c r="P484" i="14"/>
  <c r="O484" i="14"/>
  <c r="M484" i="14"/>
  <c r="L484" i="14"/>
  <c r="K484" i="14"/>
  <c r="J484" i="14"/>
  <c r="I484" i="14"/>
  <c r="H484" i="14"/>
  <c r="F484" i="14"/>
  <c r="D484" i="14"/>
  <c r="C484" i="14"/>
  <c r="B484" i="14"/>
  <c r="A484" i="14"/>
  <c r="S483" i="14"/>
  <c r="R483" i="14"/>
  <c r="P483" i="14"/>
  <c r="O483" i="14"/>
  <c r="M483" i="14"/>
  <c r="L483" i="14"/>
  <c r="K483" i="14"/>
  <c r="J483" i="14"/>
  <c r="I483" i="14"/>
  <c r="H483" i="14"/>
  <c r="F483" i="14"/>
  <c r="D483" i="14"/>
  <c r="C483" i="14"/>
  <c r="B483" i="14"/>
  <c r="A483" i="14"/>
  <c r="S482" i="14"/>
  <c r="R482" i="14"/>
  <c r="P482" i="14"/>
  <c r="O482" i="14"/>
  <c r="M482" i="14"/>
  <c r="L482" i="14"/>
  <c r="K482" i="14"/>
  <c r="J482" i="14"/>
  <c r="I482" i="14"/>
  <c r="H482" i="14"/>
  <c r="F482" i="14"/>
  <c r="D482" i="14"/>
  <c r="C482" i="14"/>
  <c r="B482" i="14"/>
  <c r="A482" i="14"/>
  <c r="S481" i="14"/>
  <c r="R481" i="14"/>
  <c r="P481" i="14"/>
  <c r="O481" i="14"/>
  <c r="M481" i="14"/>
  <c r="L481" i="14"/>
  <c r="K481" i="14"/>
  <c r="J481" i="14"/>
  <c r="I481" i="14"/>
  <c r="H481" i="14"/>
  <c r="F481" i="14"/>
  <c r="D481" i="14"/>
  <c r="C481" i="14"/>
  <c r="B481" i="14"/>
  <c r="A481" i="14"/>
  <c r="S480" i="14"/>
  <c r="R480" i="14"/>
  <c r="P480" i="14"/>
  <c r="O480" i="14"/>
  <c r="M480" i="14"/>
  <c r="L480" i="14"/>
  <c r="K480" i="14"/>
  <c r="J480" i="14"/>
  <c r="I480" i="14"/>
  <c r="H480" i="14"/>
  <c r="F480" i="14"/>
  <c r="D480" i="14"/>
  <c r="C480" i="14"/>
  <c r="B480" i="14"/>
  <c r="A480" i="14"/>
  <c r="S479" i="14"/>
  <c r="R479" i="14"/>
  <c r="P479" i="14"/>
  <c r="O479" i="14"/>
  <c r="M479" i="14"/>
  <c r="L479" i="14"/>
  <c r="K479" i="14"/>
  <c r="J479" i="14"/>
  <c r="I479" i="14"/>
  <c r="H479" i="14"/>
  <c r="F479" i="14"/>
  <c r="D479" i="14"/>
  <c r="C479" i="14"/>
  <c r="B479" i="14"/>
  <c r="A479" i="14"/>
  <c r="S478" i="14"/>
  <c r="R478" i="14"/>
  <c r="P478" i="14"/>
  <c r="O478" i="14"/>
  <c r="M478" i="14"/>
  <c r="L478" i="14"/>
  <c r="K478" i="14"/>
  <c r="J478" i="14"/>
  <c r="I478" i="14"/>
  <c r="H478" i="14"/>
  <c r="F478" i="14"/>
  <c r="D478" i="14"/>
  <c r="C478" i="14"/>
  <c r="B478" i="14"/>
  <c r="A478" i="14"/>
  <c r="S477" i="14"/>
  <c r="R477" i="14"/>
  <c r="P477" i="14"/>
  <c r="O477" i="14"/>
  <c r="M477" i="14"/>
  <c r="L477" i="14"/>
  <c r="K477" i="14"/>
  <c r="J477" i="14"/>
  <c r="I477" i="14"/>
  <c r="H477" i="14"/>
  <c r="F477" i="14"/>
  <c r="D477" i="14"/>
  <c r="C477" i="14"/>
  <c r="B477" i="14"/>
  <c r="A477" i="14"/>
  <c r="S476" i="14"/>
  <c r="R476" i="14"/>
  <c r="P476" i="14"/>
  <c r="O476" i="14"/>
  <c r="M476" i="14"/>
  <c r="L476" i="14"/>
  <c r="K476" i="14"/>
  <c r="J476" i="14"/>
  <c r="I476" i="14"/>
  <c r="H476" i="14"/>
  <c r="F476" i="14"/>
  <c r="D476" i="14"/>
  <c r="C476" i="14"/>
  <c r="B476" i="14"/>
  <c r="A476" i="14"/>
  <c r="S475" i="14"/>
  <c r="R475" i="14"/>
  <c r="P475" i="14"/>
  <c r="O475" i="14"/>
  <c r="M475" i="14"/>
  <c r="L475" i="14"/>
  <c r="K475" i="14"/>
  <c r="J475" i="14"/>
  <c r="I475" i="14"/>
  <c r="H475" i="14"/>
  <c r="F475" i="14"/>
  <c r="D475" i="14"/>
  <c r="C475" i="14"/>
  <c r="B475" i="14"/>
  <c r="A475" i="14"/>
  <c r="S474" i="14"/>
  <c r="R474" i="14"/>
  <c r="P474" i="14"/>
  <c r="O474" i="14"/>
  <c r="M474" i="14"/>
  <c r="L474" i="14"/>
  <c r="K474" i="14"/>
  <c r="J474" i="14"/>
  <c r="I474" i="14"/>
  <c r="H474" i="14"/>
  <c r="F474" i="14"/>
  <c r="D474" i="14"/>
  <c r="C474" i="14"/>
  <c r="B474" i="14"/>
  <c r="A474" i="14"/>
  <c r="S473" i="14"/>
  <c r="R473" i="14"/>
  <c r="P473" i="14"/>
  <c r="O473" i="14"/>
  <c r="M473" i="14"/>
  <c r="L473" i="14"/>
  <c r="K473" i="14"/>
  <c r="J473" i="14"/>
  <c r="I473" i="14"/>
  <c r="H473" i="14"/>
  <c r="F473" i="14"/>
  <c r="D473" i="14"/>
  <c r="C473" i="14"/>
  <c r="B473" i="14"/>
  <c r="A473" i="14"/>
  <c r="S472" i="14"/>
  <c r="R472" i="14"/>
  <c r="P472" i="14"/>
  <c r="O472" i="14"/>
  <c r="M472" i="14"/>
  <c r="L472" i="14"/>
  <c r="K472" i="14"/>
  <c r="J472" i="14"/>
  <c r="I472" i="14"/>
  <c r="H472" i="14"/>
  <c r="F472" i="14"/>
  <c r="D472" i="14"/>
  <c r="C472" i="14"/>
  <c r="B472" i="14"/>
  <c r="A472" i="14"/>
  <c r="S471" i="14"/>
  <c r="R471" i="14"/>
  <c r="P471" i="14"/>
  <c r="O471" i="14"/>
  <c r="M471" i="14"/>
  <c r="L471" i="14"/>
  <c r="K471" i="14"/>
  <c r="J471" i="14"/>
  <c r="I471" i="14"/>
  <c r="H471" i="14"/>
  <c r="F471" i="14"/>
  <c r="D471" i="14"/>
  <c r="C471" i="14"/>
  <c r="B471" i="14"/>
  <c r="A471" i="14"/>
  <c r="S470" i="14"/>
  <c r="R470" i="14"/>
  <c r="P470" i="14"/>
  <c r="O470" i="14"/>
  <c r="M470" i="14"/>
  <c r="L470" i="14"/>
  <c r="K470" i="14"/>
  <c r="J470" i="14"/>
  <c r="I470" i="14"/>
  <c r="H470" i="14"/>
  <c r="F470" i="14"/>
  <c r="D470" i="14"/>
  <c r="C470" i="14"/>
  <c r="B470" i="14"/>
  <c r="A470" i="14"/>
  <c r="S469" i="14"/>
  <c r="R469" i="14"/>
  <c r="P469" i="14"/>
  <c r="O469" i="14"/>
  <c r="M469" i="14"/>
  <c r="L469" i="14"/>
  <c r="K469" i="14"/>
  <c r="J469" i="14"/>
  <c r="I469" i="14"/>
  <c r="H469" i="14"/>
  <c r="F469" i="14"/>
  <c r="D469" i="14"/>
  <c r="C469" i="14"/>
  <c r="B469" i="14"/>
  <c r="A469" i="14"/>
  <c r="S468" i="14"/>
  <c r="R468" i="14"/>
  <c r="P468" i="14"/>
  <c r="O468" i="14"/>
  <c r="M468" i="14"/>
  <c r="L468" i="14"/>
  <c r="K468" i="14"/>
  <c r="J468" i="14"/>
  <c r="I468" i="14"/>
  <c r="H468" i="14"/>
  <c r="F468" i="14"/>
  <c r="D468" i="14"/>
  <c r="C468" i="14"/>
  <c r="B468" i="14"/>
  <c r="A468" i="14"/>
  <c r="S467" i="14"/>
  <c r="R467" i="14"/>
  <c r="P467" i="14"/>
  <c r="O467" i="14"/>
  <c r="M467" i="14"/>
  <c r="L467" i="14"/>
  <c r="K467" i="14"/>
  <c r="J467" i="14"/>
  <c r="I467" i="14"/>
  <c r="H467" i="14"/>
  <c r="F467" i="14"/>
  <c r="D467" i="14"/>
  <c r="C467" i="14"/>
  <c r="B467" i="14"/>
  <c r="A467" i="14"/>
  <c r="S466" i="14"/>
  <c r="R466" i="14"/>
  <c r="P466" i="14"/>
  <c r="O466" i="14"/>
  <c r="M466" i="14"/>
  <c r="L466" i="14"/>
  <c r="K466" i="14"/>
  <c r="J466" i="14"/>
  <c r="I466" i="14"/>
  <c r="H466" i="14"/>
  <c r="F466" i="14"/>
  <c r="D466" i="14"/>
  <c r="C466" i="14"/>
  <c r="B466" i="14"/>
  <c r="A466" i="14"/>
  <c r="S465" i="14"/>
  <c r="R465" i="14"/>
  <c r="P465" i="14"/>
  <c r="O465" i="14"/>
  <c r="M465" i="14"/>
  <c r="L465" i="14"/>
  <c r="K465" i="14"/>
  <c r="J465" i="14"/>
  <c r="I465" i="14"/>
  <c r="H465" i="14"/>
  <c r="F465" i="14"/>
  <c r="D465" i="14"/>
  <c r="C465" i="14"/>
  <c r="B465" i="14"/>
  <c r="A465" i="14"/>
  <c r="S464" i="14"/>
  <c r="R464" i="14"/>
  <c r="P464" i="14"/>
  <c r="O464" i="14"/>
  <c r="M464" i="14"/>
  <c r="L464" i="14"/>
  <c r="K464" i="14"/>
  <c r="J464" i="14"/>
  <c r="I464" i="14"/>
  <c r="H464" i="14"/>
  <c r="F464" i="14"/>
  <c r="D464" i="14"/>
  <c r="C464" i="14"/>
  <c r="B464" i="14"/>
  <c r="A464" i="14"/>
  <c r="S463" i="14"/>
  <c r="R463" i="14"/>
  <c r="P463" i="14"/>
  <c r="O463" i="14"/>
  <c r="M463" i="14"/>
  <c r="L463" i="14"/>
  <c r="K463" i="14"/>
  <c r="J463" i="14"/>
  <c r="I463" i="14"/>
  <c r="H463" i="14"/>
  <c r="F463" i="14"/>
  <c r="D463" i="14"/>
  <c r="C463" i="14"/>
  <c r="B463" i="14"/>
  <c r="A463" i="14"/>
  <c r="S462" i="14"/>
  <c r="R462" i="14"/>
  <c r="P462" i="14"/>
  <c r="O462" i="14"/>
  <c r="M462" i="14"/>
  <c r="L462" i="14"/>
  <c r="K462" i="14"/>
  <c r="J462" i="14"/>
  <c r="I462" i="14"/>
  <c r="H462" i="14"/>
  <c r="F462" i="14"/>
  <c r="D462" i="14"/>
  <c r="C462" i="14"/>
  <c r="B462" i="14"/>
  <c r="A462" i="14"/>
  <c r="S461" i="14"/>
  <c r="R461" i="14"/>
  <c r="P461" i="14"/>
  <c r="O461" i="14"/>
  <c r="M461" i="14"/>
  <c r="L461" i="14"/>
  <c r="K461" i="14"/>
  <c r="J461" i="14"/>
  <c r="I461" i="14"/>
  <c r="H461" i="14"/>
  <c r="F461" i="14"/>
  <c r="D461" i="14"/>
  <c r="C461" i="14"/>
  <c r="B461" i="14"/>
  <c r="A461" i="14"/>
  <c r="S460" i="14"/>
  <c r="R460" i="14"/>
  <c r="P460" i="14"/>
  <c r="O460" i="14"/>
  <c r="M460" i="14"/>
  <c r="L460" i="14"/>
  <c r="K460" i="14"/>
  <c r="J460" i="14"/>
  <c r="I460" i="14"/>
  <c r="H460" i="14"/>
  <c r="F460" i="14"/>
  <c r="D460" i="14"/>
  <c r="C460" i="14"/>
  <c r="B460" i="14"/>
  <c r="A460" i="14"/>
  <c r="S459" i="14"/>
  <c r="R459" i="14"/>
  <c r="P459" i="14"/>
  <c r="O459" i="14"/>
  <c r="M459" i="14"/>
  <c r="L459" i="14"/>
  <c r="K459" i="14"/>
  <c r="J459" i="14"/>
  <c r="I459" i="14"/>
  <c r="H459" i="14"/>
  <c r="F459" i="14"/>
  <c r="D459" i="14"/>
  <c r="C459" i="14"/>
  <c r="B459" i="14"/>
  <c r="A459" i="14"/>
  <c r="S458" i="14"/>
  <c r="R458" i="14"/>
  <c r="P458" i="14"/>
  <c r="O458" i="14"/>
  <c r="M458" i="14"/>
  <c r="L458" i="14"/>
  <c r="K458" i="14"/>
  <c r="J458" i="14"/>
  <c r="I458" i="14"/>
  <c r="H458" i="14"/>
  <c r="F458" i="14"/>
  <c r="D458" i="14"/>
  <c r="C458" i="14"/>
  <c r="B458" i="14"/>
  <c r="A458" i="14"/>
  <c r="S457" i="14"/>
  <c r="R457" i="14"/>
  <c r="P457" i="14"/>
  <c r="O457" i="14"/>
  <c r="M457" i="14"/>
  <c r="L457" i="14"/>
  <c r="K457" i="14"/>
  <c r="J457" i="14"/>
  <c r="I457" i="14"/>
  <c r="H457" i="14"/>
  <c r="F457" i="14"/>
  <c r="D457" i="14"/>
  <c r="C457" i="14"/>
  <c r="B457" i="14"/>
  <c r="A457" i="14"/>
  <c r="S456" i="14"/>
  <c r="R456" i="14"/>
  <c r="P456" i="14"/>
  <c r="O456" i="14"/>
  <c r="M456" i="14"/>
  <c r="L456" i="14"/>
  <c r="K456" i="14"/>
  <c r="J456" i="14"/>
  <c r="I456" i="14"/>
  <c r="H456" i="14"/>
  <c r="F456" i="14"/>
  <c r="D456" i="14"/>
  <c r="C456" i="14"/>
  <c r="B456" i="14"/>
  <c r="A456" i="14"/>
  <c r="S455" i="14"/>
  <c r="R455" i="14"/>
  <c r="P455" i="14"/>
  <c r="O455" i="14"/>
  <c r="M455" i="14"/>
  <c r="L455" i="14"/>
  <c r="K455" i="14"/>
  <c r="J455" i="14"/>
  <c r="I455" i="14"/>
  <c r="H455" i="14"/>
  <c r="F455" i="14"/>
  <c r="D455" i="14"/>
  <c r="C455" i="14"/>
  <c r="B455" i="14"/>
  <c r="A455" i="14"/>
  <c r="S454" i="14"/>
  <c r="R454" i="14"/>
  <c r="P454" i="14"/>
  <c r="O454" i="14"/>
  <c r="M454" i="14"/>
  <c r="L454" i="14"/>
  <c r="K454" i="14"/>
  <c r="J454" i="14"/>
  <c r="I454" i="14"/>
  <c r="H454" i="14"/>
  <c r="F454" i="14"/>
  <c r="D454" i="14"/>
  <c r="C454" i="14"/>
  <c r="B454" i="14"/>
  <c r="A454" i="14"/>
  <c r="S453" i="14"/>
  <c r="R453" i="14"/>
  <c r="P453" i="14"/>
  <c r="O453" i="14"/>
  <c r="M453" i="14"/>
  <c r="L453" i="14"/>
  <c r="K453" i="14"/>
  <c r="J453" i="14"/>
  <c r="I453" i="14"/>
  <c r="H453" i="14"/>
  <c r="F453" i="14"/>
  <c r="D453" i="14"/>
  <c r="C453" i="14"/>
  <c r="B453" i="14"/>
  <c r="A453" i="14"/>
  <c r="S452" i="14"/>
  <c r="R452" i="14"/>
  <c r="P452" i="14"/>
  <c r="O452" i="14"/>
  <c r="M452" i="14"/>
  <c r="L452" i="14"/>
  <c r="K452" i="14"/>
  <c r="J452" i="14"/>
  <c r="I452" i="14"/>
  <c r="H452" i="14"/>
  <c r="F452" i="14"/>
  <c r="D452" i="14"/>
  <c r="C452" i="14"/>
  <c r="B452" i="14"/>
  <c r="A452" i="14"/>
  <c r="S451" i="14"/>
  <c r="R451" i="14"/>
  <c r="P451" i="14"/>
  <c r="O451" i="14"/>
  <c r="M451" i="14"/>
  <c r="L451" i="14"/>
  <c r="K451" i="14"/>
  <c r="J451" i="14"/>
  <c r="I451" i="14"/>
  <c r="H451" i="14"/>
  <c r="F451" i="14"/>
  <c r="D451" i="14"/>
  <c r="C451" i="14"/>
  <c r="B451" i="14"/>
  <c r="A451" i="14"/>
  <c r="S450" i="14"/>
  <c r="R450" i="14"/>
  <c r="P450" i="14"/>
  <c r="O450" i="14"/>
  <c r="M450" i="14"/>
  <c r="L450" i="14"/>
  <c r="K450" i="14"/>
  <c r="J450" i="14"/>
  <c r="I450" i="14"/>
  <c r="H450" i="14"/>
  <c r="F450" i="14"/>
  <c r="D450" i="14"/>
  <c r="C450" i="14"/>
  <c r="B450" i="14"/>
  <c r="A450" i="14"/>
  <c r="S449" i="14"/>
  <c r="R449" i="14"/>
  <c r="P449" i="14"/>
  <c r="O449" i="14"/>
  <c r="M449" i="14"/>
  <c r="L449" i="14"/>
  <c r="K449" i="14"/>
  <c r="J449" i="14"/>
  <c r="I449" i="14"/>
  <c r="H449" i="14"/>
  <c r="F449" i="14"/>
  <c r="D449" i="14"/>
  <c r="C449" i="14"/>
  <c r="B449" i="14"/>
  <c r="A449" i="14"/>
  <c r="S448" i="14"/>
  <c r="R448" i="14"/>
  <c r="P448" i="14"/>
  <c r="O448" i="14"/>
  <c r="M448" i="14"/>
  <c r="L448" i="14"/>
  <c r="K448" i="14"/>
  <c r="J448" i="14"/>
  <c r="I448" i="14"/>
  <c r="H448" i="14"/>
  <c r="F448" i="14"/>
  <c r="D448" i="14"/>
  <c r="C448" i="14"/>
  <c r="B448" i="14"/>
  <c r="A448" i="14"/>
  <c r="S447" i="14"/>
  <c r="R447" i="14"/>
  <c r="P447" i="14"/>
  <c r="O447" i="14"/>
  <c r="M447" i="14"/>
  <c r="L447" i="14"/>
  <c r="K447" i="14"/>
  <c r="J447" i="14"/>
  <c r="I447" i="14"/>
  <c r="H447" i="14"/>
  <c r="F447" i="14"/>
  <c r="D447" i="14"/>
  <c r="C447" i="14"/>
  <c r="B447" i="14"/>
  <c r="A447" i="14"/>
  <c r="S446" i="14"/>
  <c r="R446" i="14"/>
  <c r="P446" i="14"/>
  <c r="O446" i="14"/>
  <c r="M446" i="14"/>
  <c r="L446" i="14"/>
  <c r="K446" i="14"/>
  <c r="J446" i="14"/>
  <c r="I446" i="14"/>
  <c r="H446" i="14"/>
  <c r="F446" i="14"/>
  <c r="D446" i="14"/>
  <c r="C446" i="14"/>
  <c r="B446" i="14"/>
  <c r="A446" i="14"/>
  <c r="S445" i="14"/>
  <c r="R445" i="14"/>
  <c r="P445" i="14"/>
  <c r="O445" i="14"/>
  <c r="M445" i="14"/>
  <c r="L445" i="14"/>
  <c r="K445" i="14"/>
  <c r="J445" i="14"/>
  <c r="I445" i="14"/>
  <c r="H445" i="14"/>
  <c r="F445" i="14"/>
  <c r="D445" i="14"/>
  <c r="C445" i="14"/>
  <c r="B445" i="14"/>
  <c r="A445" i="14"/>
  <c r="S444" i="14"/>
  <c r="R444" i="14"/>
  <c r="P444" i="14"/>
  <c r="O444" i="14"/>
  <c r="M444" i="14"/>
  <c r="L444" i="14"/>
  <c r="K444" i="14"/>
  <c r="J444" i="14"/>
  <c r="I444" i="14"/>
  <c r="H444" i="14"/>
  <c r="F444" i="14"/>
  <c r="D444" i="14"/>
  <c r="C444" i="14"/>
  <c r="B444" i="14"/>
  <c r="A444" i="14"/>
  <c r="S443" i="14"/>
  <c r="R443" i="14"/>
  <c r="P443" i="14"/>
  <c r="O443" i="14"/>
  <c r="M443" i="14"/>
  <c r="L443" i="14"/>
  <c r="K443" i="14"/>
  <c r="J443" i="14"/>
  <c r="I443" i="14"/>
  <c r="H443" i="14"/>
  <c r="F443" i="14"/>
  <c r="D443" i="14"/>
  <c r="C443" i="14"/>
  <c r="B443" i="14"/>
  <c r="A443" i="14"/>
  <c r="S442" i="14"/>
  <c r="R442" i="14"/>
  <c r="P442" i="14"/>
  <c r="O442" i="14"/>
  <c r="M442" i="14"/>
  <c r="L442" i="14"/>
  <c r="K442" i="14"/>
  <c r="J442" i="14"/>
  <c r="I442" i="14"/>
  <c r="H442" i="14"/>
  <c r="F442" i="14"/>
  <c r="D442" i="14"/>
  <c r="C442" i="14"/>
  <c r="B442" i="14"/>
  <c r="A442" i="14"/>
  <c r="S441" i="14"/>
  <c r="R441" i="14"/>
  <c r="P441" i="14"/>
  <c r="O441" i="14"/>
  <c r="M441" i="14"/>
  <c r="L441" i="14"/>
  <c r="K441" i="14"/>
  <c r="J441" i="14"/>
  <c r="I441" i="14"/>
  <c r="H441" i="14"/>
  <c r="F441" i="14"/>
  <c r="D441" i="14"/>
  <c r="C441" i="14"/>
  <c r="B441" i="14"/>
  <c r="A441" i="14"/>
  <c r="S440" i="14"/>
  <c r="R440" i="14"/>
  <c r="P440" i="14"/>
  <c r="O440" i="14"/>
  <c r="M440" i="14"/>
  <c r="L440" i="14"/>
  <c r="K440" i="14"/>
  <c r="J440" i="14"/>
  <c r="I440" i="14"/>
  <c r="H440" i="14"/>
  <c r="F440" i="14"/>
  <c r="D440" i="14"/>
  <c r="C440" i="14"/>
  <c r="B440" i="14"/>
  <c r="A440" i="14"/>
  <c r="S439" i="14"/>
  <c r="R439" i="14"/>
  <c r="P439" i="14"/>
  <c r="O439" i="14"/>
  <c r="M439" i="14"/>
  <c r="L439" i="14"/>
  <c r="K439" i="14"/>
  <c r="J439" i="14"/>
  <c r="I439" i="14"/>
  <c r="H439" i="14"/>
  <c r="F439" i="14"/>
  <c r="D439" i="14"/>
  <c r="C439" i="14"/>
  <c r="B439" i="14"/>
  <c r="A439" i="14"/>
  <c r="S438" i="14"/>
  <c r="R438" i="14"/>
  <c r="P438" i="14"/>
  <c r="O438" i="14"/>
  <c r="M438" i="14"/>
  <c r="L438" i="14"/>
  <c r="K438" i="14"/>
  <c r="J438" i="14"/>
  <c r="I438" i="14"/>
  <c r="H438" i="14"/>
  <c r="F438" i="14"/>
  <c r="D438" i="14"/>
  <c r="C438" i="14"/>
  <c r="B438" i="14"/>
  <c r="A438" i="14"/>
  <c r="S437" i="14"/>
  <c r="R437" i="14"/>
  <c r="P437" i="14"/>
  <c r="O437" i="14"/>
  <c r="M437" i="14"/>
  <c r="L437" i="14"/>
  <c r="K437" i="14"/>
  <c r="J437" i="14"/>
  <c r="I437" i="14"/>
  <c r="H437" i="14"/>
  <c r="F437" i="14"/>
  <c r="D437" i="14"/>
  <c r="C437" i="14"/>
  <c r="B437" i="14"/>
  <c r="A437" i="14"/>
  <c r="S436" i="14"/>
  <c r="R436" i="14"/>
  <c r="P436" i="14"/>
  <c r="O436" i="14"/>
  <c r="M436" i="14"/>
  <c r="L436" i="14"/>
  <c r="K436" i="14"/>
  <c r="J436" i="14"/>
  <c r="I436" i="14"/>
  <c r="H436" i="14"/>
  <c r="F436" i="14"/>
  <c r="D436" i="14"/>
  <c r="C436" i="14"/>
  <c r="B436" i="14"/>
  <c r="A436" i="14"/>
  <c r="S435" i="14"/>
  <c r="R435" i="14"/>
  <c r="P435" i="14"/>
  <c r="O435" i="14"/>
  <c r="M435" i="14"/>
  <c r="L435" i="14"/>
  <c r="K435" i="14"/>
  <c r="J435" i="14"/>
  <c r="I435" i="14"/>
  <c r="H435" i="14"/>
  <c r="F435" i="14"/>
  <c r="D435" i="14"/>
  <c r="C435" i="14"/>
  <c r="B435" i="14"/>
  <c r="A435" i="14"/>
  <c r="S434" i="14"/>
  <c r="R434" i="14"/>
  <c r="P434" i="14"/>
  <c r="O434" i="14"/>
  <c r="M434" i="14"/>
  <c r="L434" i="14"/>
  <c r="K434" i="14"/>
  <c r="J434" i="14"/>
  <c r="I434" i="14"/>
  <c r="H434" i="14"/>
  <c r="F434" i="14"/>
  <c r="D434" i="14"/>
  <c r="C434" i="14"/>
  <c r="B434" i="14"/>
  <c r="A434" i="14"/>
  <c r="S433" i="14"/>
  <c r="R433" i="14"/>
  <c r="P433" i="14"/>
  <c r="O433" i="14"/>
  <c r="M433" i="14"/>
  <c r="L433" i="14"/>
  <c r="K433" i="14"/>
  <c r="J433" i="14"/>
  <c r="I433" i="14"/>
  <c r="H433" i="14"/>
  <c r="F433" i="14"/>
  <c r="D433" i="14"/>
  <c r="C433" i="14"/>
  <c r="B433" i="14"/>
  <c r="A433" i="14"/>
  <c r="S432" i="14"/>
  <c r="R432" i="14"/>
  <c r="P432" i="14"/>
  <c r="O432" i="14"/>
  <c r="M432" i="14"/>
  <c r="L432" i="14"/>
  <c r="K432" i="14"/>
  <c r="J432" i="14"/>
  <c r="I432" i="14"/>
  <c r="H432" i="14"/>
  <c r="F432" i="14"/>
  <c r="D432" i="14"/>
  <c r="C432" i="14"/>
  <c r="B432" i="14"/>
  <c r="A432" i="14"/>
  <c r="S431" i="14"/>
  <c r="R431" i="14"/>
  <c r="P431" i="14"/>
  <c r="O431" i="14"/>
  <c r="M431" i="14"/>
  <c r="L431" i="14"/>
  <c r="K431" i="14"/>
  <c r="J431" i="14"/>
  <c r="I431" i="14"/>
  <c r="H431" i="14"/>
  <c r="F431" i="14"/>
  <c r="D431" i="14"/>
  <c r="C431" i="14"/>
  <c r="B431" i="14"/>
  <c r="A431" i="14"/>
  <c r="S430" i="14"/>
  <c r="R430" i="14"/>
  <c r="P430" i="14"/>
  <c r="O430" i="14"/>
  <c r="M430" i="14"/>
  <c r="L430" i="14"/>
  <c r="K430" i="14"/>
  <c r="J430" i="14"/>
  <c r="I430" i="14"/>
  <c r="H430" i="14"/>
  <c r="F430" i="14"/>
  <c r="D430" i="14"/>
  <c r="C430" i="14"/>
  <c r="B430" i="14"/>
  <c r="A430" i="14"/>
  <c r="S429" i="14"/>
  <c r="R429" i="14"/>
  <c r="P429" i="14"/>
  <c r="O429" i="14"/>
  <c r="M429" i="14"/>
  <c r="L429" i="14"/>
  <c r="K429" i="14"/>
  <c r="J429" i="14"/>
  <c r="I429" i="14"/>
  <c r="H429" i="14"/>
  <c r="F429" i="14"/>
  <c r="D429" i="14"/>
  <c r="C429" i="14"/>
  <c r="B429" i="14"/>
  <c r="A429" i="14"/>
  <c r="S428" i="14"/>
  <c r="R428" i="14"/>
  <c r="P428" i="14"/>
  <c r="O428" i="14"/>
  <c r="M428" i="14"/>
  <c r="L428" i="14"/>
  <c r="K428" i="14"/>
  <c r="J428" i="14"/>
  <c r="I428" i="14"/>
  <c r="H428" i="14"/>
  <c r="F428" i="14"/>
  <c r="D428" i="14"/>
  <c r="C428" i="14"/>
  <c r="B428" i="14"/>
  <c r="A428" i="14"/>
  <c r="S427" i="14"/>
  <c r="R427" i="14"/>
  <c r="P427" i="14"/>
  <c r="O427" i="14"/>
  <c r="M427" i="14"/>
  <c r="L427" i="14"/>
  <c r="K427" i="14"/>
  <c r="J427" i="14"/>
  <c r="I427" i="14"/>
  <c r="H427" i="14"/>
  <c r="F427" i="14"/>
  <c r="D427" i="14"/>
  <c r="C427" i="14"/>
  <c r="B427" i="14"/>
  <c r="A427" i="14"/>
  <c r="S426" i="14"/>
  <c r="R426" i="14"/>
  <c r="P426" i="14"/>
  <c r="O426" i="14"/>
  <c r="M426" i="14"/>
  <c r="L426" i="14"/>
  <c r="K426" i="14"/>
  <c r="J426" i="14"/>
  <c r="I426" i="14"/>
  <c r="H426" i="14"/>
  <c r="F426" i="14"/>
  <c r="D426" i="14"/>
  <c r="C426" i="14"/>
  <c r="B426" i="14"/>
  <c r="A426" i="14"/>
  <c r="S425" i="14"/>
  <c r="R425" i="14"/>
  <c r="P425" i="14"/>
  <c r="O425" i="14"/>
  <c r="M425" i="14"/>
  <c r="L425" i="14"/>
  <c r="K425" i="14"/>
  <c r="J425" i="14"/>
  <c r="I425" i="14"/>
  <c r="H425" i="14"/>
  <c r="F425" i="14"/>
  <c r="D425" i="14"/>
  <c r="C425" i="14"/>
  <c r="B425" i="14"/>
  <c r="A425" i="14"/>
  <c r="S424" i="14"/>
  <c r="R424" i="14"/>
  <c r="P424" i="14"/>
  <c r="O424" i="14"/>
  <c r="M424" i="14"/>
  <c r="L424" i="14"/>
  <c r="K424" i="14"/>
  <c r="J424" i="14"/>
  <c r="I424" i="14"/>
  <c r="H424" i="14"/>
  <c r="F424" i="14"/>
  <c r="D424" i="14"/>
  <c r="C424" i="14"/>
  <c r="B424" i="14"/>
  <c r="A424" i="14"/>
  <c r="S423" i="14"/>
  <c r="R423" i="14"/>
  <c r="P423" i="14"/>
  <c r="O423" i="14"/>
  <c r="M423" i="14"/>
  <c r="L423" i="14"/>
  <c r="K423" i="14"/>
  <c r="J423" i="14"/>
  <c r="I423" i="14"/>
  <c r="H423" i="14"/>
  <c r="F423" i="14"/>
  <c r="D423" i="14"/>
  <c r="C423" i="14"/>
  <c r="B423" i="14"/>
  <c r="A423" i="14"/>
  <c r="S422" i="14"/>
  <c r="R422" i="14"/>
  <c r="P422" i="14"/>
  <c r="O422" i="14"/>
  <c r="M422" i="14"/>
  <c r="L422" i="14"/>
  <c r="K422" i="14"/>
  <c r="J422" i="14"/>
  <c r="I422" i="14"/>
  <c r="H422" i="14"/>
  <c r="F422" i="14"/>
  <c r="D422" i="14"/>
  <c r="C422" i="14"/>
  <c r="B422" i="14"/>
  <c r="A422" i="14"/>
  <c r="S421" i="14"/>
  <c r="R421" i="14"/>
  <c r="P421" i="14"/>
  <c r="O421" i="14"/>
  <c r="M421" i="14"/>
  <c r="L421" i="14"/>
  <c r="K421" i="14"/>
  <c r="J421" i="14"/>
  <c r="I421" i="14"/>
  <c r="H421" i="14"/>
  <c r="F421" i="14"/>
  <c r="D421" i="14"/>
  <c r="C421" i="14"/>
  <c r="B421" i="14"/>
  <c r="A421" i="14"/>
  <c r="S420" i="14"/>
  <c r="R420" i="14"/>
  <c r="P420" i="14"/>
  <c r="O420" i="14"/>
  <c r="M420" i="14"/>
  <c r="L420" i="14"/>
  <c r="K420" i="14"/>
  <c r="J420" i="14"/>
  <c r="I420" i="14"/>
  <c r="H420" i="14"/>
  <c r="F420" i="14"/>
  <c r="D420" i="14"/>
  <c r="C420" i="14"/>
  <c r="B420" i="14"/>
  <c r="A420" i="14"/>
  <c r="S419" i="14"/>
  <c r="R419" i="14"/>
  <c r="P419" i="14"/>
  <c r="O419" i="14"/>
  <c r="M419" i="14"/>
  <c r="L419" i="14"/>
  <c r="K419" i="14"/>
  <c r="J419" i="14"/>
  <c r="I419" i="14"/>
  <c r="H419" i="14"/>
  <c r="F419" i="14"/>
  <c r="D419" i="14"/>
  <c r="C419" i="14"/>
  <c r="B419" i="14"/>
  <c r="A419" i="14"/>
  <c r="S418" i="14"/>
  <c r="R418" i="14"/>
  <c r="P418" i="14"/>
  <c r="O418" i="14"/>
  <c r="M418" i="14"/>
  <c r="L418" i="14"/>
  <c r="K418" i="14"/>
  <c r="J418" i="14"/>
  <c r="I418" i="14"/>
  <c r="H418" i="14"/>
  <c r="F418" i="14"/>
  <c r="D418" i="14"/>
  <c r="C418" i="14"/>
  <c r="B418" i="14"/>
  <c r="A418" i="14"/>
  <c r="S417" i="14"/>
  <c r="R417" i="14"/>
  <c r="P417" i="14"/>
  <c r="O417" i="14"/>
  <c r="M417" i="14"/>
  <c r="L417" i="14"/>
  <c r="K417" i="14"/>
  <c r="J417" i="14"/>
  <c r="I417" i="14"/>
  <c r="H417" i="14"/>
  <c r="F417" i="14"/>
  <c r="D417" i="14"/>
  <c r="C417" i="14"/>
  <c r="B417" i="14"/>
  <c r="A417" i="14"/>
  <c r="S416" i="14"/>
  <c r="R416" i="14"/>
  <c r="P416" i="14"/>
  <c r="O416" i="14"/>
  <c r="M416" i="14"/>
  <c r="L416" i="14"/>
  <c r="K416" i="14"/>
  <c r="J416" i="14"/>
  <c r="I416" i="14"/>
  <c r="H416" i="14"/>
  <c r="F416" i="14"/>
  <c r="D416" i="14"/>
  <c r="C416" i="14"/>
  <c r="B416" i="14"/>
  <c r="A416" i="14"/>
  <c r="S415" i="14"/>
  <c r="R415" i="14"/>
  <c r="P415" i="14"/>
  <c r="O415" i="14"/>
  <c r="M415" i="14"/>
  <c r="L415" i="14"/>
  <c r="K415" i="14"/>
  <c r="J415" i="14"/>
  <c r="I415" i="14"/>
  <c r="H415" i="14"/>
  <c r="F415" i="14"/>
  <c r="D415" i="14"/>
  <c r="C415" i="14"/>
  <c r="B415" i="14"/>
  <c r="A415" i="14"/>
  <c r="S414" i="14"/>
  <c r="R414" i="14"/>
  <c r="P414" i="14"/>
  <c r="O414" i="14"/>
  <c r="M414" i="14"/>
  <c r="L414" i="14"/>
  <c r="K414" i="14"/>
  <c r="J414" i="14"/>
  <c r="I414" i="14"/>
  <c r="H414" i="14"/>
  <c r="F414" i="14"/>
  <c r="D414" i="14"/>
  <c r="C414" i="14"/>
  <c r="B414" i="14"/>
  <c r="A414" i="14"/>
  <c r="S413" i="14"/>
  <c r="R413" i="14"/>
  <c r="P413" i="14"/>
  <c r="O413" i="14"/>
  <c r="M413" i="14"/>
  <c r="L413" i="14"/>
  <c r="K413" i="14"/>
  <c r="J413" i="14"/>
  <c r="I413" i="14"/>
  <c r="H413" i="14"/>
  <c r="F413" i="14"/>
  <c r="D413" i="14"/>
  <c r="C413" i="14"/>
  <c r="B413" i="14"/>
  <c r="A413" i="14"/>
  <c r="S412" i="14"/>
  <c r="R412" i="14"/>
  <c r="P412" i="14"/>
  <c r="O412" i="14"/>
  <c r="M412" i="14"/>
  <c r="L412" i="14"/>
  <c r="K412" i="14"/>
  <c r="J412" i="14"/>
  <c r="I412" i="14"/>
  <c r="H412" i="14"/>
  <c r="F412" i="14"/>
  <c r="D412" i="14"/>
  <c r="C412" i="14"/>
  <c r="B412" i="14"/>
  <c r="A412" i="14"/>
  <c r="S411" i="14"/>
  <c r="R411" i="14"/>
  <c r="P411" i="14"/>
  <c r="O411" i="14"/>
  <c r="M411" i="14"/>
  <c r="L411" i="14"/>
  <c r="K411" i="14"/>
  <c r="J411" i="14"/>
  <c r="I411" i="14"/>
  <c r="H411" i="14"/>
  <c r="F411" i="14"/>
  <c r="D411" i="14"/>
  <c r="C411" i="14"/>
  <c r="B411" i="14"/>
  <c r="A411" i="14"/>
  <c r="S410" i="14"/>
  <c r="R410" i="14"/>
  <c r="P410" i="14"/>
  <c r="O410" i="14"/>
  <c r="M410" i="14"/>
  <c r="L410" i="14"/>
  <c r="K410" i="14"/>
  <c r="J410" i="14"/>
  <c r="I410" i="14"/>
  <c r="H410" i="14"/>
  <c r="F410" i="14"/>
  <c r="D410" i="14"/>
  <c r="C410" i="14"/>
  <c r="B410" i="14"/>
  <c r="A410" i="14"/>
  <c r="S409" i="14"/>
  <c r="R409" i="14"/>
  <c r="P409" i="14"/>
  <c r="O409" i="14"/>
  <c r="M409" i="14"/>
  <c r="L409" i="14"/>
  <c r="K409" i="14"/>
  <c r="J409" i="14"/>
  <c r="I409" i="14"/>
  <c r="H409" i="14"/>
  <c r="F409" i="14"/>
  <c r="D409" i="14"/>
  <c r="C409" i="14"/>
  <c r="B409" i="14"/>
  <c r="A409" i="14"/>
  <c r="S408" i="14"/>
  <c r="R408" i="14"/>
  <c r="P408" i="14"/>
  <c r="O408" i="14"/>
  <c r="M408" i="14"/>
  <c r="L408" i="14"/>
  <c r="K408" i="14"/>
  <c r="J408" i="14"/>
  <c r="I408" i="14"/>
  <c r="H408" i="14"/>
  <c r="F408" i="14"/>
  <c r="D408" i="14"/>
  <c r="C408" i="14"/>
  <c r="B408" i="14"/>
  <c r="A408" i="14"/>
  <c r="S407" i="14"/>
  <c r="R407" i="14"/>
  <c r="P407" i="14"/>
  <c r="O407" i="14"/>
  <c r="M407" i="14"/>
  <c r="L407" i="14"/>
  <c r="K407" i="14"/>
  <c r="J407" i="14"/>
  <c r="I407" i="14"/>
  <c r="H407" i="14"/>
  <c r="F407" i="14"/>
  <c r="D407" i="14"/>
  <c r="C407" i="14"/>
  <c r="B407" i="14"/>
  <c r="A407" i="14"/>
  <c r="S406" i="14"/>
  <c r="R406" i="14"/>
  <c r="P406" i="14"/>
  <c r="O406" i="14"/>
  <c r="M406" i="14"/>
  <c r="L406" i="14"/>
  <c r="K406" i="14"/>
  <c r="J406" i="14"/>
  <c r="I406" i="14"/>
  <c r="H406" i="14"/>
  <c r="F406" i="14"/>
  <c r="D406" i="14"/>
  <c r="C406" i="14"/>
  <c r="B406" i="14"/>
  <c r="A406" i="14"/>
  <c r="S405" i="14"/>
  <c r="R405" i="14"/>
  <c r="P405" i="14"/>
  <c r="O405" i="14"/>
  <c r="M405" i="14"/>
  <c r="L405" i="14"/>
  <c r="K405" i="14"/>
  <c r="J405" i="14"/>
  <c r="I405" i="14"/>
  <c r="H405" i="14"/>
  <c r="F405" i="14"/>
  <c r="D405" i="14"/>
  <c r="C405" i="14"/>
  <c r="B405" i="14"/>
  <c r="A405" i="14"/>
  <c r="S404" i="14"/>
  <c r="R404" i="14"/>
  <c r="P404" i="14"/>
  <c r="O404" i="14"/>
  <c r="M404" i="14"/>
  <c r="L404" i="14"/>
  <c r="K404" i="14"/>
  <c r="J404" i="14"/>
  <c r="I404" i="14"/>
  <c r="H404" i="14"/>
  <c r="F404" i="14"/>
  <c r="D404" i="14"/>
  <c r="C404" i="14"/>
  <c r="B404" i="14"/>
  <c r="A404" i="14"/>
  <c r="S403" i="14"/>
  <c r="R403" i="14"/>
  <c r="P403" i="14"/>
  <c r="O403" i="14"/>
  <c r="M403" i="14"/>
  <c r="L403" i="14"/>
  <c r="K403" i="14"/>
  <c r="J403" i="14"/>
  <c r="I403" i="14"/>
  <c r="H403" i="14"/>
  <c r="F403" i="14"/>
  <c r="D403" i="14"/>
  <c r="C403" i="14"/>
  <c r="B403" i="14"/>
  <c r="A403" i="14"/>
  <c r="S402" i="14"/>
  <c r="R402" i="14"/>
  <c r="P402" i="14"/>
  <c r="O402" i="14"/>
  <c r="M402" i="14"/>
  <c r="L402" i="14"/>
  <c r="K402" i="14"/>
  <c r="J402" i="14"/>
  <c r="I402" i="14"/>
  <c r="H402" i="14"/>
  <c r="F402" i="14"/>
  <c r="D402" i="14"/>
  <c r="C402" i="14"/>
  <c r="B402" i="14"/>
  <c r="A402" i="14"/>
  <c r="S401" i="14"/>
  <c r="R401" i="14"/>
  <c r="P401" i="14"/>
  <c r="O401" i="14"/>
  <c r="M401" i="14"/>
  <c r="L401" i="14"/>
  <c r="K401" i="14"/>
  <c r="J401" i="14"/>
  <c r="I401" i="14"/>
  <c r="H401" i="14"/>
  <c r="F401" i="14"/>
  <c r="D401" i="14"/>
  <c r="C401" i="14"/>
  <c r="B401" i="14"/>
  <c r="A401" i="14"/>
  <c r="S400" i="14"/>
  <c r="R400" i="14"/>
  <c r="P400" i="14"/>
  <c r="O400" i="14"/>
  <c r="M400" i="14"/>
  <c r="L400" i="14"/>
  <c r="K400" i="14"/>
  <c r="J400" i="14"/>
  <c r="I400" i="14"/>
  <c r="H400" i="14"/>
  <c r="F400" i="14"/>
  <c r="D400" i="14"/>
  <c r="C400" i="14"/>
  <c r="B400" i="14"/>
  <c r="A400" i="14"/>
  <c r="S399" i="14"/>
  <c r="R399" i="14"/>
  <c r="P399" i="14"/>
  <c r="O399" i="14"/>
  <c r="M399" i="14"/>
  <c r="L399" i="14"/>
  <c r="K399" i="14"/>
  <c r="J399" i="14"/>
  <c r="I399" i="14"/>
  <c r="H399" i="14"/>
  <c r="F399" i="14"/>
  <c r="D399" i="14"/>
  <c r="C399" i="14"/>
  <c r="B399" i="14"/>
  <c r="A399" i="14"/>
  <c r="S398" i="14"/>
  <c r="R398" i="14"/>
  <c r="P398" i="14"/>
  <c r="O398" i="14"/>
  <c r="M398" i="14"/>
  <c r="L398" i="14"/>
  <c r="K398" i="14"/>
  <c r="J398" i="14"/>
  <c r="I398" i="14"/>
  <c r="H398" i="14"/>
  <c r="F398" i="14"/>
  <c r="D398" i="14"/>
  <c r="C398" i="14"/>
  <c r="B398" i="14"/>
  <c r="A398" i="14"/>
  <c r="S397" i="14"/>
  <c r="R397" i="14"/>
  <c r="P397" i="14"/>
  <c r="O397" i="14"/>
  <c r="M397" i="14"/>
  <c r="L397" i="14"/>
  <c r="K397" i="14"/>
  <c r="J397" i="14"/>
  <c r="I397" i="14"/>
  <c r="H397" i="14"/>
  <c r="F397" i="14"/>
  <c r="D397" i="14"/>
  <c r="C397" i="14"/>
  <c r="B397" i="14"/>
  <c r="A397" i="14"/>
  <c r="S396" i="14"/>
  <c r="R396" i="14"/>
  <c r="P396" i="14"/>
  <c r="O396" i="14"/>
  <c r="M396" i="14"/>
  <c r="L396" i="14"/>
  <c r="K396" i="14"/>
  <c r="J396" i="14"/>
  <c r="I396" i="14"/>
  <c r="H396" i="14"/>
  <c r="F396" i="14"/>
  <c r="D396" i="14"/>
  <c r="C396" i="14"/>
  <c r="B396" i="14"/>
  <c r="A396" i="14"/>
  <c r="S395" i="14"/>
  <c r="R395" i="14"/>
  <c r="P395" i="14"/>
  <c r="O395" i="14"/>
  <c r="M395" i="14"/>
  <c r="L395" i="14"/>
  <c r="K395" i="14"/>
  <c r="J395" i="14"/>
  <c r="I395" i="14"/>
  <c r="H395" i="14"/>
  <c r="F395" i="14"/>
  <c r="D395" i="14"/>
  <c r="C395" i="14"/>
  <c r="B395" i="14"/>
  <c r="A395" i="14"/>
  <c r="S394" i="14"/>
  <c r="R394" i="14"/>
  <c r="P394" i="14"/>
  <c r="O394" i="14"/>
  <c r="M394" i="14"/>
  <c r="L394" i="14"/>
  <c r="K394" i="14"/>
  <c r="J394" i="14"/>
  <c r="I394" i="14"/>
  <c r="H394" i="14"/>
  <c r="F394" i="14"/>
  <c r="D394" i="14"/>
  <c r="C394" i="14"/>
  <c r="B394" i="14"/>
  <c r="A394" i="14"/>
  <c r="S393" i="14"/>
  <c r="R393" i="14"/>
  <c r="P393" i="14"/>
  <c r="O393" i="14"/>
  <c r="M393" i="14"/>
  <c r="L393" i="14"/>
  <c r="K393" i="14"/>
  <c r="J393" i="14"/>
  <c r="I393" i="14"/>
  <c r="H393" i="14"/>
  <c r="F393" i="14"/>
  <c r="D393" i="14"/>
  <c r="C393" i="14"/>
  <c r="B393" i="14"/>
  <c r="A393" i="14"/>
  <c r="S392" i="14"/>
  <c r="R392" i="14"/>
  <c r="P392" i="14"/>
  <c r="O392" i="14"/>
  <c r="M392" i="14"/>
  <c r="L392" i="14"/>
  <c r="K392" i="14"/>
  <c r="J392" i="14"/>
  <c r="I392" i="14"/>
  <c r="H392" i="14"/>
  <c r="F392" i="14"/>
  <c r="D392" i="14"/>
  <c r="C392" i="14"/>
  <c r="B392" i="14"/>
  <c r="A392" i="14"/>
  <c r="S391" i="14"/>
  <c r="R391" i="14"/>
  <c r="P391" i="14"/>
  <c r="O391" i="14"/>
  <c r="M391" i="14"/>
  <c r="L391" i="14"/>
  <c r="K391" i="14"/>
  <c r="J391" i="14"/>
  <c r="I391" i="14"/>
  <c r="H391" i="14"/>
  <c r="F391" i="14"/>
  <c r="D391" i="14"/>
  <c r="C391" i="14"/>
  <c r="B391" i="14"/>
  <c r="A391" i="14"/>
  <c r="S390" i="14"/>
  <c r="R390" i="14"/>
  <c r="P390" i="14"/>
  <c r="O390" i="14"/>
  <c r="M390" i="14"/>
  <c r="L390" i="14"/>
  <c r="K390" i="14"/>
  <c r="J390" i="14"/>
  <c r="I390" i="14"/>
  <c r="H390" i="14"/>
  <c r="F390" i="14"/>
  <c r="D390" i="14"/>
  <c r="C390" i="14"/>
  <c r="B390" i="14"/>
  <c r="A390" i="14"/>
  <c r="S389" i="14"/>
  <c r="R389" i="14"/>
  <c r="P389" i="14"/>
  <c r="O389" i="14"/>
  <c r="M389" i="14"/>
  <c r="L389" i="14"/>
  <c r="K389" i="14"/>
  <c r="J389" i="14"/>
  <c r="I389" i="14"/>
  <c r="H389" i="14"/>
  <c r="F389" i="14"/>
  <c r="D389" i="14"/>
  <c r="C389" i="14"/>
  <c r="B389" i="14"/>
  <c r="A389" i="14"/>
  <c r="S388" i="14"/>
  <c r="R388" i="14"/>
  <c r="P388" i="14"/>
  <c r="O388" i="14"/>
  <c r="M388" i="14"/>
  <c r="L388" i="14"/>
  <c r="K388" i="14"/>
  <c r="J388" i="14"/>
  <c r="I388" i="14"/>
  <c r="H388" i="14"/>
  <c r="F388" i="14"/>
  <c r="D388" i="14"/>
  <c r="C388" i="14"/>
  <c r="B388" i="14"/>
  <c r="A388" i="14"/>
  <c r="S387" i="14"/>
  <c r="R387" i="14"/>
  <c r="P387" i="14"/>
  <c r="O387" i="14"/>
  <c r="M387" i="14"/>
  <c r="L387" i="14"/>
  <c r="K387" i="14"/>
  <c r="J387" i="14"/>
  <c r="I387" i="14"/>
  <c r="H387" i="14"/>
  <c r="F387" i="14"/>
  <c r="D387" i="14"/>
  <c r="C387" i="14"/>
  <c r="B387" i="14"/>
  <c r="A387" i="14"/>
  <c r="S386" i="14"/>
  <c r="R386" i="14"/>
  <c r="P386" i="14"/>
  <c r="O386" i="14"/>
  <c r="M386" i="14"/>
  <c r="L386" i="14"/>
  <c r="K386" i="14"/>
  <c r="J386" i="14"/>
  <c r="I386" i="14"/>
  <c r="H386" i="14"/>
  <c r="F386" i="14"/>
  <c r="D386" i="14"/>
  <c r="C386" i="14"/>
  <c r="B386" i="14"/>
  <c r="A386" i="14"/>
  <c r="S385" i="14"/>
  <c r="R385" i="14"/>
  <c r="P385" i="14"/>
  <c r="O385" i="14"/>
  <c r="M385" i="14"/>
  <c r="L385" i="14"/>
  <c r="K385" i="14"/>
  <c r="J385" i="14"/>
  <c r="I385" i="14"/>
  <c r="H385" i="14"/>
  <c r="F385" i="14"/>
  <c r="D385" i="14"/>
  <c r="C385" i="14"/>
  <c r="B385" i="14"/>
  <c r="A385" i="14"/>
  <c r="S384" i="14"/>
  <c r="R384" i="14"/>
  <c r="P384" i="14"/>
  <c r="O384" i="14"/>
  <c r="M384" i="14"/>
  <c r="L384" i="14"/>
  <c r="K384" i="14"/>
  <c r="J384" i="14"/>
  <c r="I384" i="14"/>
  <c r="H384" i="14"/>
  <c r="F384" i="14"/>
  <c r="D384" i="14"/>
  <c r="C384" i="14"/>
  <c r="B384" i="14"/>
  <c r="A384" i="14"/>
  <c r="S383" i="14"/>
  <c r="R383" i="14"/>
  <c r="P383" i="14"/>
  <c r="O383" i="14"/>
  <c r="M383" i="14"/>
  <c r="L383" i="14"/>
  <c r="K383" i="14"/>
  <c r="J383" i="14"/>
  <c r="I383" i="14"/>
  <c r="H383" i="14"/>
  <c r="F383" i="14"/>
  <c r="D383" i="14"/>
  <c r="C383" i="14"/>
  <c r="B383" i="14"/>
  <c r="A383" i="14"/>
  <c r="S382" i="14"/>
  <c r="R382" i="14"/>
  <c r="P382" i="14"/>
  <c r="O382" i="14"/>
  <c r="M382" i="14"/>
  <c r="L382" i="14"/>
  <c r="K382" i="14"/>
  <c r="J382" i="14"/>
  <c r="I382" i="14"/>
  <c r="H382" i="14"/>
  <c r="F382" i="14"/>
  <c r="D382" i="14"/>
  <c r="C382" i="14"/>
  <c r="B382" i="14"/>
  <c r="A382" i="14"/>
  <c r="S381" i="14"/>
  <c r="R381" i="14"/>
  <c r="P381" i="14"/>
  <c r="O381" i="14"/>
  <c r="M381" i="14"/>
  <c r="L381" i="14"/>
  <c r="K381" i="14"/>
  <c r="J381" i="14"/>
  <c r="I381" i="14"/>
  <c r="H381" i="14"/>
  <c r="F381" i="14"/>
  <c r="D381" i="14"/>
  <c r="C381" i="14"/>
  <c r="B381" i="14"/>
  <c r="A381" i="14"/>
  <c r="S380" i="14"/>
  <c r="R380" i="14"/>
  <c r="P380" i="14"/>
  <c r="O380" i="14"/>
  <c r="M380" i="14"/>
  <c r="L380" i="14"/>
  <c r="K380" i="14"/>
  <c r="J380" i="14"/>
  <c r="I380" i="14"/>
  <c r="H380" i="14"/>
  <c r="F380" i="14"/>
  <c r="D380" i="14"/>
  <c r="C380" i="14"/>
  <c r="B380" i="14"/>
  <c r="A380" i="14"/>
  <c r="S379" i="14"/>
  <c r="R379" i="14"/>
  <c r="P379" i="14"/>
  <c r="O379" i="14"/>
  <c r="M379" i="14"/>
  <c r="L379" i="14"/>
  <c r="K379" i="14"/>
  <c r="J379" i="14"/>
  <c r="I379" i="14"/>
  <c r="H379" i="14"/>
  <c r="F379" i="14"/>
  <c r="D379" i="14"/>
  <c r="C379" i="14"/>
  <c r="B379" i="14"/>
  <c r="A379" i="14"/>
  <c r="S378" i="14"/>
  <c r="R378" i="14"/>
  <c r="P378" i="14"/>
  <c r="O378" i="14"/>
  <c r="M378" i="14"/>
  <c r="L378" i="14"/>
  <c r="K378" i="14"/>
  <c r="J378" i="14"/>
  <c r="I378" i="14"/>
  <c r="H378" i="14"/>
  <c r="F378" i="14"/>
  <c r="D378" i="14"/>
  <c r="C378" i="14"/>
  <c r="B378" i="14"/>
  <c r="A378" i="14"/>
  <c r="S377" i="14"/>
  <c r="R377" i="14"/>
  <c r="P377" i="14"/>
  <c r="O377" i="14"/>
  <c r="M377" i="14"/>
  <c r="L377" i="14"/>
  <c r="K377" i="14"/>
  <c r="J377" i="14"/>
  <c r="I377" i="14"/>
  <c r="H377" i="14"/>
  <c r="F377" i="14"/>
  <c r="D377" i="14"/>
  <c r="C377" i="14"/>
  <c r="B377" i="14"/>
  <c r="A377" i="14"/>
  <c r="S376" i="14"/>
  <c r="R376" i="14"/>
  <c r="P376" i="14"/>
  <c r="O376" i="14"/>
  <c r="M376" i="14"/>
  <c r="L376" i="14"/>
  <c r="K376" i="14"/>
  <c r="J376" i="14"/>
  <c r="I376" i="14"/>
  <c r="H376" i="14"/>
  <c r="F376" i="14"/>
  <c r="D376" i="14"/>
  <c r="C376" i="14"/>
  <c r="B376" i="14"/>
  <c r="A376" i="14"/>
  <c r="S375" i="14"/>
  <c r="R375" i="14"/>
  <c r="P375" i="14"/>
  <c r="O375" i="14"/>
  <c r="M375" i="14"/>
  <c r="L375" i="14"/>
  <c r="K375" i="14"/>
  <c r="J375" i="14"/>
  <c r="I375" i="14"/>
  <c r="H375" i="14"/>
  <c r="F375" i="14"/>
  <c r="D375" i="14"/>
  <c r="C375" i="14"/>
  <c r="B375" i="14"/>
  <c r="A375" i="14"/>
  <c r="S374" i="14"/>
  <c r="R374" i="14"/>
  <c r="P374" i="14"/>
  <c r="O374" i="14"/>
  <c r="M374" i="14"/>
  <c r="L374" i="14"/>
  <c r="K374" i="14"/>
  <c r="J374" i="14"/>
  <c r="I374" i="14"/>
  <c r="H374" i="14"/>
  <c r="F374" i="14"/>
  <c r="D374" i="14"/>
  <c r="C374" i="14"/>
  <c r="B374" i="14"/>
  <c r="A374" i="14"/>
  <c r="S373" i="14"/>
  <c r="R373" i="14"/>
  <c r="P373" i="14"/>
  <c r="O373" i="14"/>
  <c r="M373" i="14"/>
  <c r="L373" i="14"/>
  <c r="K373" i="14"/>
  <c r="J373" i="14"/>
  <c r="I373" i="14"/>
  <c r="H373" i="14"/>
  <c r="F373" i="14"/>
  <c r="D373" i="14"/>
  <c r="C373" i="14"/>
  <c r="B373" i="14"/>
  <c r="A373" i="14"/>
  <c r="S372" i="14"/>
  <c r="R372" i="14"/>
  <c r="P372" i="14"/>
  <c r="O372" i="14"/>
  <c r="M372" i="14"/>
  <c r="L372" i="14"/>
  <c r="K372" i="14"/>
  <c r="J372" i="14"/>
  <c r="I372" i="14"/>
  <c r="H372" i="14"/>
  <c r="F372" i="14"/>
  <c r="D372" i="14"/>
  <c r="C372" i="14"/>
  <c r="B372" i="14"/>
  <c r="A372" i="14"/>
  <c r="S371" i="14"/>
  <c r="R371" i="14"/>
  <c r="P371" i="14"/>
  <c r="O371" i="14"/>
  <c r="M371" i="14"/>
  <c r="L371" i="14"/>
  <c r="K371" i="14"/>
  <c r="J371" i="14"/>
  <c r="I371" i="14"/>
  <c r="H371" i="14"/>
  <c r="F371" i="14"/>
  <c r="D371" i="14"/>
  <c r="C371" i="14"/>
  <c r="B371" i="14"/>
  <c r="A371" i="14"/>
  <c r="S370" i="14"/>
  <c r="R370" i="14"/>
  <c r="P370" i="14"/>
  <c r="O370" i="14"/>
  <c r="M370" i="14"/>
  <c r="L370" i="14"/>
  <c r="K370" i="14"/>
  <c r="J370" i="14"/>
  <c r="I370" i="14"/>
  <c r="H370" i="14"/>
  <c r="F370" i="14"/>
  <c r="D370" i="14"/>
  <c r="C370" i="14"/>
  <c r="B370" i="14"/>
  <c r="A370" i="14"/>
  <c r="S369" i="14"/>
  <c r="R369" i="14"/>
  <c r="P369" i="14"/>
  <c r="O369" i="14"/>
  <c r="M369" i="14"/>
  <c r="L369" i="14"/>
  <c r="K369" i="14"/>
  <c r="J369" i="14"/>
  <c r="I369" i="14"/>
  <c r="H369" i="14"/>
  <c r="F369" i="14"/>
  <c r="D369" i="14"/>
  <c r="C369" i="14"/>
  <c r="B369" i="14"/>
  <c r="A369" i="14"/>
  <c r="S368" i="14"/>
  <c r="R368" i="14"/>
  <c r="P368" i="14"/>
  <c r="O368" i="14"/>
  <c r="M368" i="14"/>
  <c r="L368" i="14"/>
  <c r="K368" i="14"/>
  <c r="J368" i="14"/>
  <c r="I368" i="14"/>
  <c r="H368" i="14"/>
  <c r="F368" i="14"/>
  <c r="D368" i="14"/>
  <c r="C368" i="14"/>
  <c r="B368" i="14"/>
  <c r="A368" i="14"/>
  <c r="S367" i="14"/>
  <c r="R367" i="14"/>
  <c r="P367" i="14"/>
  <c r="O367" i="14"/>
  <c r="M367" i="14"/>
  <c r="L367" i="14"/>
  <c r="K367" i="14"/>
  <c r="J367" i="14"/>
  <c r="I367" i="14"/>
  <c r="H367" i="14"/>
  <c r="F367" i="14"/>
  <c r="D367" i="14"/>
  <c r="C367" i="14"/>
  <c r="B367" i="14"/>
  <c r="A367" i="14"/>
  <c r="S366" i="14"/>
  <c r="R366" i="14"/>
  <c r="P366" i="14"/>
  <c r="O366" i="14"/>
  <c r="M366" i="14"/>
  <c r="L366" i="14"/>
  <c r="K366" i="14"/>
  <c r="J366" i="14"/>
  <c r="I366" i="14"/>
  <c r="H366" i="14"/>
  <c r="F366" i="14"/>
  <c r="D366" i="14"/>
  <c r="C366" i="14"/>
  <c r="B366" i="14"/>
  <c r="A366" i="14"/>
  <c r="S365" i="14"/>
  <c r="R365" i="14"/>
  <c r="P365" i="14"/>
  <c r="O365" i="14"/>
  <c r="M365" i="14"/>
  <c r="L365" i="14"/>
  <c r="K365" i="14"/>
  <c r="J365" i="14"/>
  <c r="I365" i="14"/>
  <c r="H365" i="14"/>
  <c r="F365" i="14"/>
  <c r="D365" i="14"/>
  <c r="C365" i="14"/>
  <c r="B365" i="14"/>
  <c r="A365" i="14"/>
  <c r="S364" i="14"/>
  <c r="R364" i="14"/>
  <c r="P364" i="14"/>
  <c r="O364" i="14"/>
  <c r="M364" i="14"/>
  <c r="L364" i="14"/>
  <c r="K364" i="14"/>
  <c r="J364" i="14"/>
  <c r="I364" i="14"/>
  <c r="H364" i="14"/>
  <c r="F364" i="14"/>
  <c r="D364" i="14"/>
  <c r="C364" i="14"/>
  <c r="B364" i="14"/>
  <c r="A364" i="14"/>
  <c r="S363" i="14"/>
  <c r="R363" i="14"/>
  <c r="P363" i="14"/>
  <c r="O363" i="14"/>
  <c r="M363" i="14"/>
  <c r="L363" i="14"/>
  <c r="K363" i="14"/>
  <c r="J363" i="14"/>
  <c r="I363" i="14"/>
  <c r="H363" i="14"/>
  <c r="F363" i="14"/>
  <c r="D363" i="14"/>
  <c r="C363" i="14"/>
  <c r="B363" i="14"/>
  <c r="A363" i="14"/>
  <c r="S362" i="14"/>
  <c r="R362" i="14"/>
  <c r="P362" i="14"/>
  <c r="O362" i="14"/>
  <c r="M362" i="14"/>
  <c r="L362" i="14"/>
  <c r="K362" i="14"/>
  <c r="J362" i="14"/>
  <c r="I362" i="14"/>
  <c r="H362" i="14"/>
  <c r="F362" i="14"/>
  <c r="D362" i="14"/>
  <c r="C362" i="14"/>
  <c r="B362" i="14"/>
  <c r="A362" i="14"/>
  <c r="S361" i="14"/>
  <c r="R361" i="14"/>
  <c r="P361" i="14"/>
  <c r="O361" i="14"/>
  <c r="M361" i="14"/>
  <c r="L361" i="14"/>
  <c r="K361" i="14"/>
  <c r="J361" i="14"/>
  <c r="I361" i="14"/>
  <c r="H361" i="14"/>
  <c r="F361" i="14"/>
  <c r="D361" i="14"/>
  <c r="C361" i="14"/>
  <c r="B361" i="14"/>
  <c r="A361" i="14"/>
  <c r="S360" i="14"/>
  <c r="R360" i="14"/>
  <c r="P360" i="14"/>
  <c r="O360" i="14"/>
  <c r="M360" i="14"/>
  <c r="L360" i="14"/>
  <c r="K360" i="14"/>
  <c r="J360" i="14"/>
  <c r="I360" i="14"/>
  <c r="H360" i="14"/>
  <c r="F360" i="14"/>
  <c r="D360" i="14"/>
  <c r="C360" i="14"/>
  <c r="B360" i="14"/>
  <c r="A360" i="14"/>
  <c r="S359" i="14"/>
  <c r="R359" i="14"/>
  <c r="P359" i="14"/>
  <c r="O359" i="14"/>
  <c r="M359" i="14"/>
  <c r="L359" i="14"/>
  <c r="K359" i="14"/>
  <c r="J359" i="14"/>
  <c r="I359" i="14"/>
  <c r="H359" i="14"/>
  <c r="F359" i="14"/>
  <c r="D359" i="14"/>
  <c r="C359" i="14"/>
  <c r="B359" i="14"/>
  <c r="A359" i="14"/>
  <c r="S358" i="14"/>
  <c r="R358" i="14"/>
  <c r="P358" i="14"/>
  <c r="O358" i="14"/>
  <c r="M358" i="14"/>
  <c r="L358" i="14"/>
  <c r="K358" i="14"/>
  <c r="J358" i="14"/>
  <c r="I358" i="14"/>
  <c r="H358" i="14"/>
  <c r="F358" i="14"/>
  <c r="D358" i="14"/>
  <c r="C358" i="14"/>
  <c r="B358" i="14"/>
  <c r="A358" i="14"/>
  <c r="S357" i="14"/>
  <c r="R357" i="14"/>
  <c r="P357" i="14"/>
  <c r="O357" i="14"/>
  <c r="M357" i="14"/>
  <c r="L357" i="14"/>
  <c r="K357" i="14"/>
  <c r="J357" i="14"/>
  <c r="I357" i="14"/>
  <c r="H357" i="14"/>
  <c r="F357" i="14"/>
  <c r="D357" i="14"/>
  <c r="C357" i="14"/>
  <c r="B357" i="14"/>
  <c r="A357" i="14"/>
  <c r="S356" i="14"/>
  <c r="R356" i="14"/>
  <c r="P356" i="14"/>
  <c r="O356" i="14"/>
  <c r="M356" i="14"/>
  <c r="L356" i="14"/>
  <c r="K356" i="14"/>
  <c r="J356" i="14"/>
  <c r="I356" i="14"/>
  <c r="H356" i="14"/>
  <c r="F356" i="14"/>
  <c r="D356" i="14"/>
  <c r="C356" i="14"/>
  <c r="B356" i="14"/>
  <c r="A356" i="14"/>
  <c r="S355" i="14"/>
  <c r="R355" i="14"/>
  <c r="P355" i="14"/>
  <c r="O355" i="14"/>
  <c r="M355" i="14"/>
  <c r="L355" i="14"/>
  <c r="K355" i="14"/>
  <c r="J355" i="14"/>
  <c r="I355" i="14"/>
  <c r="H355" i="14"/>
  <c r="F355" i="14"/>
  <c r="D355" i="14"/>
  <c r="C355" i="14"/>
  <c r="B355" i="14"/>
  <c r="A355" i="14"/>
  <c r="S354" i="14"/>
  <c r="R354" i="14"/>
  <c r="P354" i="14"/>
  <c r="O354" i="14"/>
  <c r="M354" i="14"/>
  <c r="L354" i="14"/>
  <c r="K354" i="14"/>
  <c r="J354" i="14"/>
  <c r="I354" i="14"/>
  <c r="H354" i="14"/>
  <c r="F354" i="14"/>
  <c r="D354" i="14"/>
  <c r="C354" i="14"/>
  <c r="B354" i="14"/>
  <c r="A354" i="14"/>
  <c r="S353" i="14"/>
  <c r="R353" i="14"/>
  <c r="P353" i="14"/>
  <c r="O353" i="14"/>
  <c r="M353" i="14"/>
  <c r="L353" i="14"/>
  <c r="K353" i="14"/>
  <c r="J353" i="14"/>
  <c r="I353" i="14"/>
  <c r="H353" i="14"/>
  <c r="F353" i="14"/>
  <c r="D353" i="14"/>
  <c r="C353" i="14"/>
  <c r="B353" i="14"/>
  <c r="A353" i="14"/>
  <c r="S352" i="14"/>
  <c r="R352" i="14"/>
  <c r="P352" i="14"/>
  <c r="O352" i="14"/>
  <c r="M352" i="14"/>
  <c r="L352" i="14"/>
  <c r="K352" i="14"/>
  <c r="J352" i="14"/>
  <c r="I352" i="14"/>
  <c r="H352" i="14"/>
  <c r="F352" i="14"/>
  <c r="D352" i="14"/>
  <c r="C352" i="14"/>
  <c r="B352" i="14"/>
  <c r="A352" i="14"/>
  <c r="S351" i="14"/>
  <c r="R351" i="14"/>
  <c r="P351" i="14"/>
  <c r="O351" i="14"/>
  <c r="M351" i="14"/>
  <c r="L351" i="14"/>
  <c r="K351" i="14"/>
  <c r="J351" i="14"/>
  <c r="I351" i="14"/>
  <c r="H351" i="14"/>
  <c r="F351" i="14"/>
  <c r="D351" i="14"/>
  <c r="C351" i="14"/>
  <c r="B351" i="14"/>
  <c r="A351" i="14"/>
  <c r="S350" i="14"/>
  <c r="R350" i="14"/>
  <c r="P350" i="14"/>
  <c r="O350" i="14"/>
  <c r="M350" i="14"/>
  <c r="L350" i="14"/>
  <c r="K350" i="14"/>
  <c r="J350" i="14"/>
  <c r="I350" i="14"/>
  <c r="H350" i="14"/>
  <c r="F350" i="14"/>
  <c r="D350" i="14"/>
  <c r="C350" i="14"/>
  <c r="B350" i="14"/>
  <c r="A350" i="14"/>
  <c r="S349" i="14"/>
  <c r="R349" i="14"/>
  <c r="P349" i="14"/>
  <c r="O349" i="14"/>
  <c r="M349" i="14"/>
  <c r="L349" i="14"/>
  <c r="K349" i="14"/>
  <c r="J349" i="14"/>
  <c r="I349" i="14"/>
  <c r="H349" i="14"/>
  <c r="F349" i="14"/>
  <c r="D349" i="14"/>
  <c r="C349" i="14"/>
  <c r="B349" i="14"/>
  <c r="A349" i="14"/>
  <c r="S348" i="14"/>
  <c r="R348" i="14"/>
  <c r="P348" i="14"/>
  <c r="O348" i="14"/>
  <c r="M348" i="14"/>
  <c r="L348" i="14"/>
  <c r="K348" i="14"/>
  <c r="J348" i="14"/>
  <c r="I348" i="14"/>
  <c r="H348" i="14"/>
  <c r="F348" i="14"/>
  <c r="D348" i="14"/>
  <c r="C348" i="14"/>
  <c r="B348" i="14"/>
  <c r="A348" i="14"/>
  <c r="S347" i="14"/>
  <c r="R347" i="14"/>
  <c r="P347" i="14"/>
  <c r="O347" i="14"/>
  <c r="M347" i="14"/>
  <c r="L347" i="14"/>
  <c r="K347" i="14"/>
  <c r="J347" i="14"/>
  <c r="I347" i="14"/>
  <c r="H347" i="14"/>
  <c r="F347" i="14"/>
  <c r="D347" i="14"/>
  <c r="C347" i="14"/>
  <c r="B347" i="14"/>
  <c r="A347" i="14"/>
  <c r="S346" i="14"/>
  <c r="R346" i="14"/>
  <c r="P346" i="14"/>
  <c r="O346" i="14"/>
  <c r="M346" i="14"/>
  <c r="L346" i="14"/>
  <c r="K346" i="14"/>
  <c r="J346" i="14"/>
  <c r="I346" i="14"/>
  <c r="H346" i="14"/>
  <c r="F346" i="14"/>
  <c r="D346" i="14"/>
  <c r="C346" i="14"/>
  <c r="B346" i="14"/>
  <c r="A346" i="14"/>
  <c r="S345" i="14"/>
  <c r="R345" i="14"/>
  <c r="P345" i="14"/>
  <c r="O345" i="14"/>
  <c r="M345" i="14"/>
  <c r="L345" i="14"/>
  <c r="K345" i="14"/>
  <c r="J345" i="14"/>
  <c r="I345" i="14"/>
  <c r="H345" i="14"/>
  <c r="F345" i="14"/>
  <c r="D345" i="14"/>
  <c r="C345" i="14"/>
  <c r="B345" i="14"/>
  <c r="A345" i="14"/>
  <c r="S344" i="14"/>
  <c r="R344" i="14"/>
  <c r="P344" i="14"/>
  <c r="O344" i="14"/>
  <c r="M344" i="14"/>
  <c r="L344" i="14"/>
  <c r="K344" i="14"/>
  <c r="J344" i="14"/>
  <c r="I344" i="14"/>
  <c r="H344" i="14"/>
  <c r="F344" i="14"/>
  <c r="D344" i="14"/>
  <c r="C344" i="14"/>
  <c r="B344" i="14"/>
  <c r="A344" i="14"/>
  <c r="S343" i="14"/>
  <c r="R343" i="14"/>
  <c r="P343" i="14"/>
  <c r="O343" i="14"/>
  <c r="M343" i="14"/>
  <c r="L343" i="14"/>
  <c r="K343" i="14"/>
  <c r="J343" i="14"/>
  <c r="I343" i="14"/>
  <c r="H343" i="14"/>
  <c r="F343" i="14"/>
  <c r="D343" i="14"/>
  <c r="C343" i="14"/>
  <c r="B343" i="14"/>
  <c r="A343" i="14"/>
  <c r="S342" i="14"/>
  <c r="R342" i="14"/>
  <c r="P342" i="14"/>
  <c r="O342" i="14"/>
  <c r="M342" i="14"/>
  <c r="L342" i="14"/>
  <c r="K342" i="14"/>
  <c r="J342" i="14"/>
  <c r="I342" i="14"/>
  <c r="H342" i="14"/>
  <c r="F342" i="14"/>
  <c r="D342" i="14"/>
  <c r="C342" i="14"/>
  <c r="B342" i="14"/>
  <c r="A342" i="14"/>
  <c r="S341" i="14"/>
  <c r="R341" i="14"/>
  <c r="P341" i="14"/>
  <c r="O341" i="14"/>
  <c r="M341" i="14"/>
  <c r="L341" i="14"/>
  <c r="K341" i="14"/>
  <c r="J341" i="14"/>
  <c r="I341" i="14"/>
  <c r="H341" i="14"/>
  <c r="F341" i="14"/>
  <c r="D341" i="14"/>
  <c r="C341" i="14"/>
  <c r="B341" i="14"/>
  <c r="A341" i="14"/>
  <c r="S340" i="14"/>
  <c r="R340" i="14"/>
  <c r="P340" i="14"/>
  <c r="O340" i="14"/>
  <c r="M340" i="14"/>
  <c r="L340" i="14"/>
  <c r="K340" i="14"/>
  <c r="J340" i="14"/>
  <c r="I340" i="14"/>
  <c r="H340" i="14"/>
  <c r="F340" i="14"/>
  <c r="D340" i="14"/>
  <c r="C340" i="14"/>
  <c r="B340" i="14"/>
  <c r="A340" i="14"/>
  <c r="S339" i="14"/>
  <c r="R339" i="14"/>
  <c r="P339" i="14"/>
  <c r="O339" i="14"/>
  <c r="M339" i="14"/>
  <c r="L339" i="14"/>
  <c r="K339" i="14"/>
  <c r="J339" i="14"/>
  <c r="I339" i="14"/>
  <c r="H339" i="14"/>
  <c r="F339" i="14"/>
  <c r="D339" i="14"/>
  <c r="C339" i="14"/>
  <c r="B339" i="14"/>
  <c r="A339" i="14"/>
  <c r="S338" i="14"/>
  <c r="R338" i="14"/>
  <c r="P338" i="14"/>
  <c r="O338" i="14"/>
  <c r="M338" i="14"/>
  <c r="L338" i="14"/>
  <c r="K338" i="14"/>
  <c r="J338" i="14"/>
  <c r="I338" i="14"/>
  <c r="H338" i="14"/>
  <c r="F338" i="14"/>
  <c r="D338" i="14"/>
  <c r="C338" i="14"/>
  <c r="B338" i="14"/>
  <c r="A338" i="14"/>
  <c r="S337" i="14"/>
  <c r="R337" i="14"/>
  <c r="P337" i="14"/>
  <c r="O337" i="14"/>
  <c r="M337" i="14"/>
  <c r="L337" i="14"/>
  <c r="K337" i="14"/>
  <c r="J337" i="14"/>
  <c r="I337" i="14"/>
  <c r="H337" i="14"/>
  <c r="F337" i="14"/>
  <c r="D337" i="14"/>
  <c r="C337" i="14"/>
  <c r="B337" i="14"/>
  <c r="A337" i="14"/>
  <c r="S336" i="14"/>
  <c r="R336" i="14"/>
  <c r="P336" i="14"/>
  <c r="O336" i="14"/>
  <c r="M336" i="14"/>
  <c r="L336" i="14"/>
  <c r="K336" i="14"/>
  <c r="J336" i="14"/>
  <c r="I336" i="14"/>
  <c r="H336" i="14"/>
  <c r="F336" i="14"/>
  <c r="D336" i="14"/>
  <c r="C336" i="14"/>
  <c r="B336" i="14"/>
  <c r="A336" i="14"/>
  <c r="S335" i="14"/>
  <c r="R335" i="14"/>
  <c r="P335" i="14"/>
  <c r="O335" i="14"/>
  <c r="M335" i="14"/>
  <c r="L335" i="14"/>
  <c r="K335" i="14"/>
  <c r="J335" i="14"/>
  <c r="I335" i="14"/>
  <c r="H335" i="14"/>
  <c r="F335" i="14"/>
  <c r="D335" i="14"/>
  <c r="C335" i="14"/>
  <c r="B335" i="14"/>
  <c r="A335" i="14"/>
  <c r="S334" i="14"/>
  <c r="R334" i="14"/>
  <c r="P334" i="14"/>
  <c r="O334" i="14"/>
  <c r="M334" i="14"/>
  <c r="L334" i="14"/>
  <c r="K334" i="14"/>
  <c r="J334" i="14"/>
  <c r="I334" i="14"/>
  <c r="H334" i="14"/>
  <c r="F334" i="14"/>
  <c r="D334" i="14"/>
  <c r="C334" i="14"/>
  <c r="B334" i="14"/>
  <c r="A334" i="14"/>
  <c r="S333" i="14"/>
  <c r="R333" i="14"/>
  <c r="P333" i="14"/>
  <c r="O333" i="14"/>
  <c r="M333" i="14"/>
  <c r="L333" i="14"/>
  <c r="K333" i="14"/>
  <c r="J333" i="14"/>
  <c r="I333" i="14"/>
  <c r="H333" i="14"/>
  <c r="F333" i="14"/>
  <c r="D333" i="14"/>
  <c r="C333" i="14"/>
  <c r="B333" i="14"/>
  <c r="A333" i="14"/>
  <c r="S332" i="14"/>
  <c r="R332" i="14"/>
  <c r="P332" i="14"/>
  <c r="O332" i="14"/>
  <c r="M332" i="14"/>
  <c r="L332" i="14"/>
  <c r="K332" i="14"/>
  <c r="J332" i="14"/>
  <c r="I332" i="14"/>
  <c r="H332" i="14"/>
  <c r="F332" i="14"/>
  <c r="D332" i="14"/>
  <c r="C332" i="14"/>
  <c r="B332" i="14"/>
  <c r="A332" i="14"/>
  <c r="S331" i="14"/>
  <c r="R331" i="14"/>
  <c r="P331" i="14"/>
  <c r="O331" i="14"/>
  <c r="M331" i="14"/>
  <c r="L331" i="14"/>
  <c r="K331" i="14"/>
  <c r="J331" i="14"/>
  <c r="I331" i="14"/>
  <c r="H331" i="14"/>
  <c r="F331" i="14"/>
  <c r="D331" i="14"/>
  <c r="C331" i="14"/>
  <c r="B331" i="14"/>
  <c r="A331" i="14"/>
  <c r="S330" i="14"/>
  <c r="R330" i="14"/>
  <c r="P330" i="14"/>
  <c r="O330" i="14"/>
  <c r="M330" i="14"/>
  <c r="L330" i="14"/>
  <c r="K330" i="14"/>
  <c r="J330" i="14"/>
  <c r="I330" i="14"/>
  <c r="H330" i="14"/>
  <c r="F330" i="14"/>
  <c r="D330" i="14"/>
  <c r="C330" i="14"/>
  <c r="B330" i="14"/>
  <c r="A330" i="14"/>
  <c r="S329" i="14"/>
  <c r="R329" i="14"/>
  <c r="P329" i="14"/>
  <c r="O329" i="14"/>
  <c r="M329" i="14"/>
  <c r="L329" i="14"/>
  <c r="K329" i="14"/>
  <c r="J329" i="14"/>
  <c r="I329" i="14"/>
  <c r="H329" i="14"/>
  <c r="F329" i="14"/>
  <c r="D329" i="14"/>
  <c r="C329" i="14"/>
  <c r="B329" i="14"/>
  <c r="A329" i="14"/>
  <c r="S328" i="14"/>
  <c r="R328" i="14"/>
  <c r="P328" i="14"/>
  <c r="O328" i="14"/>
  <c r="M328" i="14"/>
  <c r="L328" i="14"/>
  <c r="K328" i="14"/>
  <c r="J328" i="14"/>
  <c r="I328" i="14"/>
  <c r="H328" i="14"/>
  <c r="F328" i="14"/>
  <c r="D328" i="14"/>
  <c r="C328" i="14"/>
  <c r="B328" i="14"/>
  <c r="A328" i="14"/>
  <c r="S327" i="14"/>
  <c r="R327" i="14"/>
  <c r="P327" i="14"/>
  <c r="O327" i="14"/>
  <c r="M327" i="14"/>
  <c r="L327" i="14"/>
  <c r="K327" i="14"/>
  <c r="J327" i="14"/>
  <c r="I327" i="14"/>
  <c r="H327" i="14"/>
  <c r="F327" i="14"/>
  <c r="D327" i="14"/>
  <c r="C327" i="14"/>
  <c r="B327" i="14"/>
  <c r="A327" i="14"/>
  <c r="S326" i="14"/>
  <c r="R326" i="14"/>
  <c r="P326" i="14"/>
  <c r="O326" i="14"/>
  <c r="M326" i="14"/>
  <c r="L326" i="14"/>
  <c r="K326" i="14"/>
  <c r="J326" i="14"/>
  <c r="I326" i="14"/>
  <c r="H326" i="14"/>
  <c r="F326" i="14"/>
  <c r="D326" i="14"/>
  <c r="C326" i="14"/>
  <c r="B326" i="14"/>
  <c r="A326" i="14"/>
  <c r="S325" i="14"/>
  <c r="R325" i="14"/>
  <c r="P325" i="14"/>
  <c r="O325" i="14"/>
  <c r="M325" i="14"/>
  <c r="L325" i="14"/>
  <c r="K325" i="14"/>
  <c r="J325" i="14"/>
  <c r="I325" i="14"/>
  <c r="H325" i="14"/>
  <c r="F325" i="14"/>
  <c r="D325" i="14"/>
  <c r="C325" i="14"/>
  <c r="B325" i="14"/>
  <c r="A325" i="14"/>
  <c r="S324" i="14"/>
  <c r="R324" i="14"/>
  <c r="P324" i="14"/>
  <c r="O324" i="14"/>
  <c r="M324" i="14"/>
  <c r="L324" i="14"/>
  <c r="K324" i="14"/>
  <c r="J324" i="14"/>
  <c r="I324" i="14"/>
  <c r="H324" i="14"/>
  <c r="F324" i="14"/>
  <c r="D324" i="14"/>
  <c r="C324" i="14"/>
  <c r="B324" i="14"/>
  <c r="A324" i="14"/>
  <c r="S323" i="14"/>
  <c r="R323" i="14"/>
  <c r="P323" i="14"/>
  <c r="O323" i="14"/>
  <c r="M323" i="14"/>
  <c r="L323" i="14"/>
  <c r="K323" i="14"/>
  <c r="J323" i="14"/>
  <c r="I323" i="14"/>
  <c r="H323" i="14"/>
  <c r="F323" i="14"/>
  <c r="D323" i="14"/>
  <c r="C323" i="14"/>
  <c r="B323" i="14"/>
  <c r="A323" i="14"/>
  <c r="S322" i="14"/>
  <c r="R322" i="14"/>
  <c r="P322" i="14"/>
  <c r="O322" i="14"/>
  <c r="M322" i="14"/>
  <c r="L322" i="14"/>
  <c r="K322" i="14"/>
  <c r="J322" i="14"/>
  <c r="I322" i="14"/>
  <c r="H322" i="14"/>
  <c r="F322" i="14"/>
  <c r="D322" i="14"/>
  <c r="C322" i="14"/>
  <c r="B322" i="14"/>
  <c r="A322" i="14"/>
  <c r="S321" i="14"/>
  <c r="R321" i="14"/>
  <c r="P321" i="14"/>
  <c r="O321" i="14"/>
  <c r="M321" i="14"/>
  <c r="L321" i="14"/>
  <c r="K321" i="14"/>
  <c r="J321" i="14"/>
  <c r="I321" i="14"/>
  <c r="H321" i="14"/>
  <c r="F321" i="14"/>
  <c r="D321" i="14"/>
  <c r="C321" i="14"/>
  <c r="B321" i="14"/>
  <c r="A321" i="14"/>
  <c r="S320" i="14"/>
  <c r="R320" i="14"/>
  <c r="P320" i="14"/>
  <c r="O320" i="14"/>
  <c r="M320" i="14"/>
  <c r="L320" i="14"/>
  <c r="K320" i="14"/>
  <c r="J320" i="14"/>
  <c r="I320" i="14"/>
  <c r="H320" i="14"/>
  <c r="F320" i="14"/>
  <c r="D320" i="14"/>
  <c r="C320" i="14"/>
  <c r="B320" i="14"/>
  <c r="A320" i="14"/>
  <c r="S319" i="14"/>
  <c r="R319" i="14"/>
  <c r="P319" i="14"/>
  <c r="O319" i="14"/>
  <c r="M319" i="14"/>
  <c r="L319" i="14"/>
  <c r="K319" i="14"/>
  <c r="J319" i="14"/>
  <c r="I319" i="14"/>
  <c r="H319" i="14"/>
  <c r="F319" i="14"/>
  <c r="D319" i="14"/>
  <c r="C319" i="14"/>
  <c r="B319" i="14"/>
  <c r="A319" i="14"/>
  <c r="S318" i="14"/>
  <c r="R318" i="14"/>
  <c r="P318" i="14"/>
  <c r="O318" i="14"/>
  <c r="M318" i="14"/>
  <c r="L318" i="14"/>
  <c r="K318" i="14"/>
  <c r="J318" i="14"/>
  <c r="I318" i="14"/>
  <c r="H318" i="14"/>
  <c r="F318" i="14"/>
  <c r="D318" i="14"/>
  <c r="C318" i="14"/>
  <c r="B318" i="14"/>
  <c r="A318" i="14"/>
  <c r="S317" i="14"/>
  <c r="R317" i="14"/>
  <c r="P317" i="14"/>
  <c r="O317" i="14"/>
  <c r="M317" i="14"/>
  <c r="L317" i="14"/>
  <c r="K317" i="14"/>
  <c r="J317" i="14"/>
  <c r="I317" i="14"/>
  <c r="H317" i="14"/>
  <c r="F317" i="14"/>
  <c r="D317" i="14"/>
  <c r="C317" i="14"/>
  <c r="B317" i="14"/>
  <c r="A317" i="14"/>
  <c r="S316" i="14"/>
  <c r="R316" i="14"/>
  <c r="P316" i="14"/>
  <c r="O316" i="14"/>
  <c r="M316" i="14"/>
  <c r="L316" i="14"/>
  <c r="K316" i="14"/>
  <c r="J316" i="14"/>
  <c r="I316" i="14"/>
  <c r="H316" i="14"/>
  <c r="F316" i="14"/>
  <c r="D316" i="14"/>
  <c r="C316" i="14"/>
  <c r="B316" i="14"/>
  <c r="A316" i="14"/>
  <c r="S315" i="14"/>
  <c r="R315" i="14"/>
  <c r="P315" i="14"/>
  <c r="O315" i="14"/>
  <c r="M315" i="14"/>
  <c r="L315" i="14"/>
  <c r="K315" i="14"/>
  <c r="J315" i="14"/>
  <c r="I315" i="14"/>
  <c r="H315" i="14"/>
  <c r="F315" i="14"/>
  <c r="D315" i="14"/>
  <c r="C315" i="14"/>
  <c r="B315" i="14"/>
  <c r="A315" i="14"/>
  <c r="S314" i="14"/>
  <c r="R314" i="14"/>
  <c r="P314" i="14"/>
  <c r="O314" i="14"/>
  <c r="M314" i="14"/>
  <c r="L314" i="14"/>
  <c r="K314" i="14"/>
  <c r="J314" i="14"/>
  <c r="I314" i="14"/>
  <c r="H314" i="14"/>
  <c r="F314" i="14"/>
  <c r="D314" i="14"/>
  <c r="C314" i="14"/>
  <c r="B314" i="14"/>
  <c r="A314" i="14"/>
  <c r="S313" i="14"/>
  <c r="R313" i="14"/>
  <c r="P313" i="14"/>
  <c r="O313" i="14"/>
  <c r="M313" i="14"/>
  <c r="L313" i="14"/>
  <c r="K313" i="14"/>
  <c r="J313" i="14"/>
  <c r="I313" i="14"/>
  <c r="H313" i="14"/>
  <c r="F313" i="14"/>
  <c r="D313" i="14"/>
  <c r="C313" i="14"/>
  <c r="B313" i="14"/>
  <c r="A313" i="14"/>
  <c r="S312" i="14"/>
  <c r="R312" i="14"/>
  <c r="P312" i="14"/>
  <c r="O312" i="14"/>
  <c r="M312" i="14"/>
  <c r="L312" i="14"/>
  <c r="K312" i="14"/>
  <c r="J312" i="14"/>
  <c r="I312" i="14"/>
  <c r="H312" i="14"/>
  <c r="F312" i="14"/>
  <c r="D312" i="14"/>
  <c r="C312" i="14"/>
  <c r="B312" i="14"/>
  <c r="A312" i="14"/>
  <c r="S311" i="14"/>
  <c r="R311" i="14"/>
  <c r="P311" i="14"/>
  <c r="O311" i="14"/>
  <c r="M311" i="14"/>
  <c r="L311" i="14"/>
  <c r="K311" i="14"/>
  <c r="J311" i="14"/>
  <c r="I311" i="14"/>
  <c r="H311" i="14"/>
  <c r="F311" i="14"/>
  <c r="D311" i="14"/>
  <c r="C311" i="14"/>
  <c r="B311" i="14"/>
  <c r="A311" i="14"/>
  <c r="S310" i="14"/>
  <c r="R310" i="14"/>
  <c r="P310" i="14"/>
  <c r="O310" i="14"/>
  <c r="M310" i="14"/>
  <c r="L310" i="14"/>
  <c r="K310" i="14"/>
  <c r="J310" i="14"/>
  <c r="I310" i="14"/>
  <c r="H310" i="14"/>
  <c r="F310" i="14"/>
  <c r="D310" i="14"/>
  <c r="C310" i="14"/>
  <c r="B310" i="14"/>
  <c r="A310" i="14"/>
  <c r="S309" i="14"/>
  <c r="R309" i="14"/>
  <c r="P309" i="14"/>
  <c r="O309" i="14"/>
  <c r="M309" i="14"/>
  <c r="L309" i="14"/>
  <c r="K309" i="14"/>
  <c r="J309" i="14"/>
  <c r="I309" i="14"/>
  <c r="H309" i="14"/>
  <c r="F309" i="14"/>
  <c r="D309" i="14"/>
  <c r="C309" i="14"/>
  <c r="B309" i="14"/>
  <c r="A309" i="14"/>
  <c r="S308" i="14"/>
  <c r="R308" i="14"/>
  <c r="P308" i="14"/>
  <c r="O308" i="14"/>
  <c r="M308" i="14"/>
  <c r="L308" i="14"/>
  <c r="K308" i="14"/>
  <c r="J308" i="14"/>
  <c r="I308" i="14"/>
  <c r="H308" i="14"/>
  <c r="F308" i="14"/>
  <c r="D308" i="14"/>
  <c r="C308" i="14"/>
  <c r="B308" i="14"/>
  <c r="A308" i="14"/>
  <c r="S307" i="14"/>
  <c r="R307" i="14"/>
  <c r="P307" i="14"/>
  <c r="O307" i="14"/>
  <c r="M307" i="14"/>
  <c r="L307" i="14"/>
  <c r="K307" i="14"/>
  <c r="J307" i="14"/>
  <c r="I307" i="14"/>
  <c r="H307" i="14"/>
  <c r="F307" i="14"/>
  <c r="D307" i="14"/>
  <c r="C307" i="14"/>
  <c r="B307" i="14"/>
  <c r="A307" i="14"/>
  <c r="S306" i="14"/>
  <c r="R306" i="14"/>
  <c r="P306" i="14"/>
  <c r="O306" i="14"/>
  <c r="M306" i="14"/>
  <c r="L306" i="14"/>
  <c r="K306" i="14"/>
  <c r="J306" i="14"/>
  <c r="I306" i="14"/>
  <c r="H306" i="14"/>
  <c r="F306" i="14"/>
  <c r="D306" i="14"/>
  <c r="C306" i="14"/>
  <c r="B306" i="14"/>
  <c r="A306" i="14"/>
  <c r="S305" i="14"/>
  <c r="R305" i="14"/>
  <c r="P305" i="14"/>
  <c r="O305" i="14"/>
  <c r="M305" i="14"/>
  <c r="L305" i="14"/>
  <c r="K305" i="14"/>
  <c r="J305" i="14"/>
  <c r="I305" i="14"/>
  <c r="H305" i="14"/>
  <c r="F305" i="14"/>
  <c r="D305" i="14"/>
  <c r="C305" i="14"/>
  <c r="B305" i="14"/>
  <c r="A305" i="14"/>
  <c r="S304" i="14"/>
  <c r="R304" i="14"/>
  <c r="P304" i="14"/>
  <c r="O304" i="14"/>
  <c r="M304" i="14"/>
  <c r="L304" i="14"/>
  <c r="K304" i="14"/>
  <c r="J304" i="14"/>
  <c r="I304" i="14"/>
  <c r="H304" i="14"/>
  <c r="F304" i="14"/>
  <c r="D304" i="14"/>
  <c r="C304" i="14"/>
  <c r="B304" i="14"/>
  <c r="A304" i="14"/>
  <c r="S303" i="14"/>
  <c r="R303" i="14"/>
  <c r="P303" i="14"/>
  <c r="O303" i="14"/>
  <c r="M303" i="14"/>
  <c r="L303" i="14"/>
  <c r="K303" i="14"/>
  <c r="J303" i="14"/>
  <c r="I303" i="14"/>
  <c r="H303" i="14"/>
  <c r="F303" i="14"/>
  <c r="D303" i="14"/>
  <c r="C303" i="14"/>
  <c r="B303" i="14"/>
  <c r="A303" i="14"/>
  <c r="S302" i="14"/>
  <c r="R302" i="14"/>
  <c r="P302" i="14"/>
  <c r="O302" i="14"/>
  <c r="M302" i="14"/>
  <c r="L302" i="14"/>
  <c r="K302" i="14"/>
  <c r="J302" i="14"/>
  <c r="I302" i="14"/>
  <c r="H302" i="14"/>
  <c r="F302" i="14"/>
  <c r="D302" i="14"/>
  <c r="C302" i="14"/>
  <c r="B302" i="14"/>
  <c r="A302" i="14"/>
  <c r="S301" i="14"/>
  <c r="R301" i="14"/>
  <c r="P301" i="14"/>
  <c r="O301" i="14"/>
  <c r="M301" i="14"/>
  <c r="L301" i="14"/>
  <c r="K301" i="14"/>
  <c r="J301" i="14"/>
  <c r="I301" i="14"/>
  <c r="H301" i="14"/>
  <c r="F301" i="14"/>
  <c r="D301" i="14"/>
  <c r="C301" i="14"/>
  <c r="B301" i="14"/>
  <c r="A301" i="14"/>
  <c r="S300" i="14"/>
  <c r="R300" i="14"/>
  <c r="P300" i="14"/>
  <c r="O300" i="14"/>
  <c r="M300" i="14"/>
  <c r="L300" i="14"/>
  <c r="K300" i="14"/>
  <c r="J300" i="14"/>
  <c r="I300" i="14"/>
  <c r="H300" i="14"/>
  <c r="F300" i="14"/>
  <c r="D300" i="14"/>
  <c r="C300" i="14"/>
  <c r="B300" i="14"/>
  <c r="A300" i="14"/>
  <c r="S299" i="14"/>
  <c r="R299" i="14"/>
  <c r="P299" i="14"/>
  <c r="O299" i="14"/>
  <c r="M299" i="14"/>
  <c r="L299" i="14"/>
  <c r="K299" i="14"/>
  <c r="J299" i="14"/>
  <c r="I299" i="14"/>
  <c r="H299" i="14"/>
  <c r="F299" i="14"/>
  <c r="D299" i="14"/>
  <c r="C299" i="14"/>
  <c r="B299" i="14"/>
  <c r="A299" i="14"/>
  <c r="S298" i="14"/>
  <c r="R298" i="14"/>
  <c r="P298" i="14"/>
  <c r="O298" i="14"/>
  <c r="M298" i="14"/>
  <c r="L298" i="14"/>
  <c r="K298" i="14"/>
  <c r="J298" i="14"/>
  <c r="I298" i="14"/>
  <c r="H298" i="14"/>
  <c r="F298" i="14"/>
  <c r="D298" i="14"/>
  <c r="C298" i="14"/>
  <c r="B298" i="14"/>
  <c r="A298" i="14"/>
  <c r="S297" i="14"/>
  <c r="R297" i="14"/>
  <c r="P297" i="14"/>
  <c r="O297" i="14"/>
  <c r="M297" i="14"/>
  <c r="L297" i="14"/>
  <c r="K297" i="14"/>
  <c r="J297" i="14"/>
  <c r="I297" i="14"/>
  <c r="H297" i="14"/>
  <c r="F297" i="14"/>
  <c r="D297" i="14"/>
  <c r="C297" i="14"/>
  <c r="B297" i="14"/>
  <c r="A297" i="14"/>
  <c r="S296" i="14"/>
  <c r="R296" i="14"/>
  <c r="P296" i="14"/>
  <c r="O296" i="14"/>
  <c r="M296" i="14"/>
  <c r="L296" i="14"/>
  <c r="K296" i="14"/>
  <c r="J296" i="14"/>
  <c r="I296" i="14"/>
  <c r="H296" i="14"/>
  <c r="F296" i="14"/>
  <c r="D296" i="14"/>
  <c r="C296" i="14"/>
  <c r="B296" i="14"/>
  <c r="A296" i="14"/>
  <c r="S295" i="14"/>
  <c r="R295" i="14"/>
  <c r="P295" i="14"/>
  <c r="O295" i="14"/>
  <c r="M295" i="14"/>
  <c r="L295" i="14"/>
  <c r="K295" i="14"/>
  <c r="J295" i="14"/>
  <c r="I295" i="14"/>
  <c r="H295" i="14"/>
  <c r="F295" i="14"/>
  <c r="D295" i="14"/>
  <c r="C295" i="14"/>
  <c r="B295" i="14"/>
  <c r="A295" i="14"/>
  <c r="S294" i="14"/>
  <c r="R294" i="14"/>
  <c r="P294" i="14"/>
  <c r="O294" i="14"/>
  <c r="M294" i="14"/>
  <c r="L294" i="14"/>
  <c r="K294" i="14"/>
  <c r="J294" i="14"/>
  <c r="I294" i="14"/>
  <c r="H294" i="14"/>
  <c r="F294" i="14"/>
  <c r="D294" i="14"/>
  <c r="C294" i="14"/>
  <c r="B294" i="14"/>
  <c r="A294" i="14"/>
  <c r="S293" i="14"/>
  <c r="R293" i="14"/>
  <c r="P293" i="14"/>
  <c r="O293" i="14"/>
  <c r="M293" i="14"/>
  <c r="L293" i="14"/>
  <c r="K293" i="14"/>
  <c r="J293" i="14"/>
  <c r="I293" i="14"/>
  <c r="H293" i="14"/>
  <c r="F293" i="14"/>
  <c r="D293" i="14"/>
  <c r="C293" i="14"/>
  <c r="B293" i="14"/>
  <c r="A293" i="14"/>
  <c r="S292" i="14"/>
  <c r="R292" i="14"/>
  <c r="P292" i="14"/>
  <c r="O292" i="14"/>
  <c r="M292" i="14"/>
  <c r="L292" i="14"/>
  <c r="K292" i="14"/>
  <c r="J292" i="14"/>
  <c r="I292" i="14"/>
  <c r="H292" i="14"/>
  <c r="F292" i="14"/>
  <c r="D292" i="14"/>
  <c r="C292" i="14"/>
  <c r="B292" i="14"/>
  <c r="A292" i="14"/>
  <c r="S291" i="14"/>
  <c r="R291" i="14"/>
  <c r="P291" i="14"/>
  <c r="O291" i="14"/>
  <c r="M291" i="14"/>
  <c r="L291" i="14"/>
  <c r="K291" i="14"/>
  <c r="J291" i="14"/>
  <c r="I291" i="14"/>
  <c r="H291" i="14"/>
  <c r="F291" i="14"/>
  <c r="D291" i="14"/>
  <c r="C291" i="14"/>
  <c r="B291" i="14"/>
  <c r="A291" i="14"/>
  <c r="S290" i="14"/>
  <c r="R290" i="14"/>
  <c r="P290" i="14"/>
  <c r="O290" i="14"/>
  <c r="M290" i="14"/>
  <c r="L290" i="14"/>
  <c r="K290" i="14"/>
  <c r="J290" i="14"/>
  <c r="I290" i="14"/>
  <c r="H290" i="14"/>
  <c r="F290" i="14"/>
  <c r="D290" i="14"/>
  <c r="C290" i="14"/>
  <c r="B290" i="14"/>
  <c r="A290" i="14"/>
  <c r="S289" i="14"/>
  <c r="R289" i="14"/>
  <c r="P289" i="14"/>
  <c r="O289" i="14"/>
  <c r="M289" i="14"/>
  <c r="L289" i="14"/>
  <c r="K289" i="14"/>
  <c r="J289" i="14"/>
  <c r="I289" i="14"/>
  <c r="H289" i="14"/>
  <c r="F289" i="14"/>
  <c r="D289" i="14"/>
  <c r="C289" i="14"/>
  <c r="B289" i="14"/>
  <c r="A289" i="14"/>
  <c r="S288" i="14"/>
  <c r="R288" i="14"/>
  <c r="P288" i="14"/>
  <c r="O288" i="14"/>
  <c r="M288" i="14"/>
  <c r="L288" i="14"/>
  <c r="K288" i="14"/>
  <c r="J288" i="14"/>
  <c r="I288" i="14"/>
  <c r="H288" i="14"/>
  <c r="F288" i="14"/>
  <c r="D288" i="14"/>
  <c r="C288" i="14"/>
  <c r="B288" i="14"/>
  <c r="A288" i="14"/>
  <c r="S287" i="14"/>
  <c r="R287" i="14"/>
  <c r="P287" i="14"/>
  <c r="O287" i="14"/>
  <c r="M287" i="14"/>
  <c r="L287" i="14"/>
  <c r="K287" i="14"/>
  <c r="J287" i="14"/>
  <c r="I287" i="14"/>
  <c r="H287" i="14"/>
  <c r="F287" i="14"/>
  <c r="D287" i="14"/>
  <c r="C287" i="14"/>
  <c r="B287" i="14"/>
  <c r="A287" i="14"/>
  <c r="S286" i="14"/>
  <c r="R286" i="14"/>
  <c r="P286" i="14"/>
  <c r="O286" i="14"/>
  <c r="M286" i="14"/>
  <c r="L286" i="14"/>
  <c r="K286" i="14"/>
  <c r="J286" i="14"/>
  <c r="I286" i="14"/>
  <c r="H286" i="14"/>
  <c r="F286" i="14"/>
  <c r="D286" i="14"/>
  <c r="C286" i="14"/>
  <c r="B286" i="14"/>
  <c r="A286" i="14"/>
  <c r="S285" i="14"/>
  <c r="R285" i="14"/>
  <c r="P285" i="14"/>
  <c r="O285" i="14"/>
  <c r="M285" i="14"/>
  <c r="L285" i="14"/>
  <c r="K285" i="14"/>
  <c r="J285" i="14"/>
  <c r="I285" i="14"/>
  <c r="H285" i="14"/>
  <c r="F285" i="14"/>
  <c r="D285" i="14"/>
  <c r="C285" i="14"/>
  <c r="B285" i="14"/>
  <c r="A285" i="14"/>
  <c r="S284" i="14"/>
  <c r="R284" i="14"/>
  <c r="P284" i="14"/>
  <c r="O284" i="14"/>
  <c r="M284" i="14"/>
  <c r="L284" i="14"/>
  <c r="K284" i="14"/>
  <c r="J284" i="14"/>
  <c r="I284" i="14"/>
  <c r="H284" i="14"/>
  <c r="F284" i="14"/>
  <c r="D284" i="14"/>
  <c r="C284" i="14"/>
  <c r="B284" i="14"/>
  <c r="A284" i="14"/>
  <c r="S283" i="14"/>
  <c r="R283" i="14"/>
  <c r="P283" i="14"/>
  <c r="O283" i="14"/>
  <c r="M283" i="14"/>
  <c r="L283" i="14"/>
  <c r="K283" i="14"/>
  <c r="J283" i="14"/>
  <c r="I283" i="14"/>
  <c r="H283" i="14"/>
  <c r="F283" i="14"/>
  <c r="D283" i="14"/>
  <c r="C283" i="14"/>
  <c r="B283" i="14"/>
  <c r="A283" i="14"/>
  <c r="S282" i="14"/>
  <c r="R282" i="14"/>
  <c r="P282" i="14"/>
  <c r="O282" i="14"/>
  <c r="M282" i="14"/>
  <c r="L282" i="14"/>
  <c r="K282" i="14"/>
  <c r="J282" i="14"/>
  <c r="I282" i="14"/>
  <c r="H282" i="14"/>
  <c r="F282" i="14"/>
  <c r="D282" i="14"/>
  <c r="C282" i="14"/>
  <c r="B282" i="14"/>
  <c r="A282" i="14"/>
  <c r="S281" i="14"/>
  <c r="R281" i="14"/>
  <c r="P281" i="14"/>
  <c r="O281" i="14"/>
  <c r="M281" i="14"/>
  <c r="L281" i="14"/>
  <c r="K281" i="14"/>
  <c r="J281" i="14"/>
  <c r="I281" i="14"/>
  <c r="H281" i="14"/>
  <c r="F281" i="14"/>
  <c r="D281" i="14"/>
  <c r="C281" i="14"/>
  <c r="B281" i="14"/>
  <c r="A281" i="14"/>
  <c r="S280" i="14"/>
  <c r="R280" i="14"/>
  <c r="P280" i="14"/>
  <c r="O280" i="14"/>
  <c r="M280" i="14"/>
  <c r="L280" i="14"/>
  <c r="K280" i="14"/>
  <c r="J280" i="14"/>
  <c r="I280" i="14"/>
  <c r="H280" i="14"/>
  <c r="F280" i="14"/>
  <c r="D280" i="14"/>
  <c r="C280" i="14"/>
  <c r="B280" i="14"/>
  <c r="A280" i="14"/>
  <c r="S279" i="14"/>
  <c r="R279" i="14"/>
  <c r="P279" i="14"/>
  <c r="O279" i="14"/>
  <c r="M279" i="14"/>
  <c r="L279" i="14"/>
  <c r="K279" i="14"/>
  <c r="J279" i="14"/>
  <c r="I279" i="14"/>
  <c r="H279" i="14"/>
  <c r="F279" i="14"/>
  <c r="D279" i="14"/>
  <c r="C279" i="14"/>
  <c r="B279" i="14"/>
  <c r="A279" i="14"/>
  <c r="S278" i="14"/>
  <c r="R278" i="14"/>
  <c r="P278" i="14"/>
  <c r="O278" i="14"/>
  <c r="M278" i="14"/>
  <c r="L278" i="14"/>
  <c r="K278" i="14"/>
  <c r="J278" i="14"/>
  <c r="I278" i="14"/>
  <c r="H278" i="14"/>
  <c r="F278" i="14"/>
  <c r="D278" i="14"/>
  <c r="C278" i="14"/>
  <c r="B278" i="14"/>
  <c r="A278" i="14"/>
  <c r="S277" i="14"/>
  <c r="R277" i="14"/>
  <c r="P277" i="14"/>
  <c r="O277" i="14"/>
  <c r="M277" i="14"/>
  <c r="L277" i="14"/>
  <c r="K277" i="14"/>
  <c r="J277" i="14"/>
  <c r="I277" i="14"/>
  <c r="H277" i="14"/>
  <c r="F277" i="14"/>
  <c r="D277" i="14"/>
  <c r="C277" i="14"/>
  <c r="B277" i="14"/>
  <c r="A277" i="14"/>
  <c r="S276" i="14"/>
  <c r="R276" i="14"/>
  <c r="P276" i="14"/>
  <c r="O276" i="14"/>
  <c r="M276" i="14"/>
  <c r="L276" i="14"/>
  <c r="K276" i="14"/>
  <c r="J276" i="14"/>
  <c r="I276" i="14"/>
  <c r="H276" i="14"/>
  <c r="F276" i="14"/>
  <c r="D276" i="14"/>
  <c r="C276" i="14"/>
  <c r="B276" i="14"/>
  <c r="A276" i="14"/>
  <c r="S275" i="14"/>
  <c r="R275" i="14"/>
  <c r="P275" i="14"/>
  <c r="O275" i="14"/>
  <c r="M275" i="14"/>
  <c r="L275" i="14"/>
  <c r="K275" i="14"/>
  <c r="J275" i="14"/>
  <c r="I275" i="14"/>
  <c r="H275" i="14"/>
  <c r="F275" i="14"/>
  <c r="D275" i="14"/>
  <c r="C275" i="14"/>
  <c r="B275" i="14"/>
  <c r="A275" i="14"/>
  <c r="S274" i="14"/>
  <c r="R274" i="14"/>
  <c r="P274" i="14"/>
  <c r="O274" i="14"/>
  <c r="M274" i="14"/>
  <c r="L274" i="14"/>
  <c r="K274" i="14"/>
  <c r="J274" i="14"/>
  <c r="I274" i="14"/>
  <c r="H274" i="14"/>
  <c r="F274" i="14"/>
  <c r="D274" i="14"/>
  <c r="C274" i="14"/>
  <c r="B274" i="14"/>
  <c r="A274" i="14"/>
  <c r="S273" i="14"/>
  <c r="R273" i="14"/>
  <c r="P273" i="14"/>
  <c r="O273" i="14"/>
  <c r="M273" i="14"/>
  <c r="L273" i="14"/>
  <c r="K273" i="14"/>
  <c r="J273" i="14"/>
  <c r="I273" i="14"/>
  <c r="H273" i="14"/>
  <c r="F273" i="14"/>
  <c r="D273" i="14"/>
  <c r="C273" i="14"/>
  <c r="B273" i="14"/>
  <c r="A273" i="14"/>
  <c r="S272" i="14"/>
  <c r="R272" i="14"/>
  <c r="P272" i="14"/>
  <c r="O272" i="14"/>
  <c r="M272" i="14"/>
  <c r="L272" i="14"/>
  <c r="K272" i="14"/>
  <c r="J272" i="14"/>
  <c r="I272" i="14"/>
  <c r="H272" i="14"/>
  <c r="F272" i="14"/>
  <c r="D272" i="14"/>
  <c r="C272" i="14"/>
  <c r="B272" i="14"/>
  <c r="A272" i="14"/>
  <c r="S271" i="14"/>
  <c r="R271" i="14"/>
  <c r="P271" i="14"/>
  <c r="O271" i="14"/>
  <c r="M271" i="14"/>
  <c r="L271" i="14"/>
  <c r="K271" i="14"/>
  <c r="J271" i="14"/>
  <c r="I271" i="14"/>
  <c r="H271" i="14"/>
  <c r="F271" i="14"/>
  <c r="D271" i="14"/>
  <c r="C271" i="14"/>
  <c r="B271" i="14"/>
  <c r="A271" i="14"/>
  <c r="S270" i="14"/>
  <c r="R270" i="14"/>
  <c r="P270" i="14"/>
  <c r="O270" i="14"/>
  <c r="M270" i="14"/>
  <c r="L270" i="14"/>
  <c r="K270" i="14"/>
  <c r="J270" i="14"/>
  <c r="I270" i="14"/>
  <c r="H270" i="14"/>
  <c r="F270" i="14"/>
  <c r="D270" i="14"/>
  <c r="C270" i="14"/>
  <c r="B270" i="14"/>
  <c r="A270" i="14"/>
  <c r="S269" i="14"/>
  <c r="R269" i="14"/>
  <c r="P269" i="14"/>
  <c r="O269" i="14"/>
  <c r="M269" i="14"/>
  <c r="L269" i="14"/>
  <c r="K269" i="14"/>
  <c r="J269" i="14"/>
  <c r="I269" i="14"/>
  <c r="H269" i="14"/>
  <c r="F269" i="14"/>
  <c r="D269" i="14"/>
  <c r="C269" i="14"/>
  <c r="B269" i="14"/>
  <c r="A269" i="14"/>
  <c r="S268" i="14"/>
  <c r="R268" i="14"/>
  <c r="P268" i="14"/>
  <c r="O268" i="14"/>
  <c r="M268" i="14"/>
  <c r="L268" i="14"/>
  <c r="K268" i="14"/>
  <c r="J268" i="14"/>
  <c r="I268" i="14"/>
  <c r="H268" i="14"/>
  <c r="F268" i="14"/>
  <c r="D268" i="14"/>
  <c r="C268" i="14"/>
  <c r="B268" i="14"/>
  <c r="A268" i="14"/>
  <c r="S267" i="14"/>
  <c r="R267" i="14"/>
  <c r="P267" i="14"/>
  <c r="O267" i="14"/>
  <c r="M267" i="14"/>
  <c r="L267" i="14"/>
  <c r="K267" i="14"/>
  <c r="J267" i="14"/>
  <c r="I267" i="14"/>
  <c r="H267" i="14"/>
  <c r="F267" i="14"/>
  <c r="D267" i="14"/>
  <c r="C267" i="14"/>
  <c r="B267" i="14"/>
  <c r="A267" i="14"/>
  <c r="S266" i="14"/>
  <c r="R266" i="14"/>
  <c r="P266" i="14"/>
  <c r="O266" i="14"/>
  <c r="M266" i="14"/>
  <c r="L266" i="14"/>
  <c r="K266" i="14"/>
  <c r="J266" i="14"/>
  <c r="I266" i="14"/>
  <c r="H266" i="14"/>
  <c r="F266" i="14"/>
  <c r="D266" i="14"/>
  <c r="C266" i="14"/>
  <c r="B266" i="14"/>
  <c r="A266" i="14"/>
  <c r="S265" i="14"/>
  <c r="R265" i="14"/>
  <c r="P265" i="14"/>
  <c r="O265" i="14"/>
  <c r="M265" i="14"/>
  <c r="L265" i="14"/>
  <c r="K265" i="14"/>
  <c r="J265" i="14"/>
  <c r="I265" i="14"/>
  <c r="H265" i="14"/>
  <c r="F265" i="14"/>
  <c r="D265" i="14"/>
  <c r="C265" i="14"/>
  <c r="B265" i="14"/>
  <c r="A265" i="14"/>
  <c r="S264" i="14"/>
  <c r="R264" i="14"/>
  <c r="P264" i="14"/>
  <c r="O264" i="14"/>
  <c r="M264" i="14"/>
  <c r="L264" i="14"/>
  <c r="K264" i="14"/>
  <c r="J264" i="14"/>
  <c r="I264" i="14"/>
  <c r="H264" i="14"/>
  <c r="F264" i="14"/>
  <c r="D264" i="14"/>
  <c r="C264" i="14"/>
  <c r="B264" i="14"/>
  <c r="A264" i="14"/>
  <c r="S263" i="14"/>
  <c r="R263" i="14"/>
  <c r="P263" i="14"/>
  <c r="O263" i="14"/>
  <c r="M263" i="14"/>
  <c r="L263" i="14"/>
  <c r="K263" i="14"/>
  <c r="J263" i="14"/>
  <c r="I263" i="14"/>
  <c r="H263" i="14"/>
  <c r="F263" i="14"/>
  <c r="D263" i="14"/>
  <c r="C263" i="14"/>
  <c r="B263" i="14"/>
  <c r="A263" i="14"/>
  <c r="S262" i="14"/>
  <c r="R262" i="14"/>
  <c r="P262" i="14"/>
  <c r="O262" i="14"/>
  <c r="M262" i="14"/>
  <c r="L262" i="14"/>
  <c r="K262" i="14"/>
  <c r="J262" i="14"/>
  <c r="I262" i="14"/>
  <c r="H262" i="14"/>
  <c r="F262" i="14"/>
  <c r="D262" i="14"/>
  <c r="C262" i="14"/>
  <c r="B262" i="14"/>
  <c r="A262" i="14"/>
  <c r="S261" i="14"/>
  <c r="R261" i="14"/>
  <c r="P261" i="14"/>
  <c r="O261" i="14"/>
  <c r="M261" i="14"/>
  <c r="L261" i="14"/>
  <c r="K261" i="14"/>
  <c r="J261" i="14"/>
  <c r="I261" i="14"/>
  <c r="H261" i="14"/>
  <c r="F261" i="14"/>
  <c r="D261" i="14"/>
  <c r="C261" i="14"/>
  <c r="B261" i="14"/>
  <c r="A261" i="14"/>
  <c r="S260" i="14"/>
  <c r="R260" i="14"/>
  <c r="P260" i="14"/>
  <c r="O260" i="14"/>
  <c r="M260" i="14"/>
  <c r="L260" i="14"/>
  <c r="K260" i="14"/>
  <c r="J260" i="14"/>
  <c r="I260" i="14"/>
  <c r="H260" i="14"/>
  <c r="F260" i="14"/>
  <c r="D260" i="14"/>
  <c r="C260" i="14"/>
  <c r="B260" i="14"/>
  <c r="A260" i="14"/>
  <c r="S259" i="14"/>
  <c r="R259" i="14"/>
  <c r="P259" i="14"/>
  <c r="O259" i="14"/>
  <c r="M259" i="14"/>
  <c r="L259" i="14"/>
  <c r="K259" i="14"/>
  <c r="J259" i="14"/>
  <c r="I259" i="14"/>
  <c r="H259" i="14"/>
  <c r="F259" i="14"/>
  <c r="D259" i="14"/>
  <c r="C259" i="14"/>
  <c r="B259" i="14"/>
  <c r="A259" i="14"/>
  <c r="S258" i="14"/>
  <c r="R258" i="14"/>
  <c r="P258" i="14"/>
  <c r="O258" i="14"/>
  <c r="M258" i="14"/>
  <c r="L258" i="14"/>
  <c r="K258" i="14"/>
  <c r="J258" i="14"/>
  <c r="I258" i="14"/>
  <c r="H258" i="14"/>
  <c r="F258" i="14"/>
  <c r="D258" i="14"/>
  <c r="C258" i="14"/>
  <c r="B258" i="14"/>
  <c r="A258" i="14"/>
  <c r="S257" i="14"/>
  <c r="R257" i="14"/>
  <c r="P257" i="14"/>
  <c r="O257" i="14"/>
  <c r="M257" i="14"/>
  <c r="L257" i="14"/>
  <c r="K257" i="14"/>
  <c r="J257" i="14"/>
  <c r="I257" i="14"/>
  <c r="H257" i="14"/>
  <c r="F257" i="14"/>
  <c r="D257" i="14"/>
  <c r="C257" i="14"/>
  <c r="B257" i="14"/>
  <c r="A257" i="14"/>
  <c r="S256" i="14"/>
  <c r="R256" i="14"/>
  <c r="P256" i="14"/>
  <c r="O256" i="14"/>
  <c r="M256" i="14"/>
  <c r="L256" i="14"/>
  <c r="K256" i="14"/>
  <c r="J256" i="14"/>
  <c r="I256" i="14"/>
  <c r="H256" i="14"/>
  <c r="F256" i="14"/>
  <c r="D256" i="14"/>
  <c r="C256" i="14"/>
  <c r="B256" i="14"/>
  <c r="A256" i="14"/>
  <c r="S255" i="14"/>
  <c r="R255" i="14"/>
  <c r="P255" i="14"/>
  <c r="O255" i="14"/>
  <c r="M255" i="14"/>
  <c r="L255" i="14"/>
  <c r="K255" i="14"/>
  <c r="J255" i="14"/>
  <c r="I255" i="14"/>
  <c r="H255" i="14"/>
  <c r="F255" i="14"/>
  <c r="D255" i="14"/>
  <c r="C255" i="14"/>
  <c r="B255" i="14"/>
  <c r="A255" i="14"/>
  <c r="S254" i="14"/>
  <c r="R254" i="14"/>
  <c r="P254" i="14"/>
  <c r="O254" i="14"/>
  <c r="M254" i="14"/>
  <c r="L254" i="14"/>
  <c r="K254" i="14"/>
  <c r="J254" i="14"/>
  <c r="I254" i="14"/>
  <c r="H254" i="14"/>
  <c r="F254" i="14"/>
  <c r="D254" i="14"/>
  <c r="C254" i="14"/>
  <c r="B254" i="14"/>
  <c r="A254" i="14"/>
  <c r="S253" i="14"/>
  <c r="R253" i="14"/>
  <c r="P253" i="14"/>
  <c r="O253" i="14"/>
  <c r="M253" i="14"/>
  <c r="L253" i="14"/>
  <c r="K253" i="14"/>
  <c r="J253" i="14"/>
  <c r="I253" i="14"/>
  <c r="H253" i="14"/>
  <c r="F253" i="14"/>
  <c r="D253" i="14"/>
  <c r="C253" i="14"/>
  <c r="B253" i="14"/>
  <c r="A253" i="14"/>
  <c r="S252" i="14"/>
  <c r="R252" i="14"/>
  <c r="P252" i="14"/>
  <c r="O252" i="14"/>
  <c r="M252" i="14"/>
  <c r="L252" i="14"/>
  <c r="K252" i="14"/>
  <c r="J252" i="14"/>
  <c r="I252" i="14"/>
  <c r="H252" i="14"/>
  <c r="F252" i="14"/>
  <c r="D252" i="14"/>
  <c r="C252" i="14"/>
  <c r="B252" i="14"/>
  <c r="A252" i="14"/>
  <c r="S251" i="14"/>
  <c r="R251" i="14"/>
  <c r="P251" i="14"/>
  <c r="O251" i="14"/>
  <c r="M251" i="14"/>
  <c r="L251" i="14"/>
  <c r="K251" i="14"/>
  <c r="J251" i="14"/>
  <c r="I251" i="14"/>
  <c r="H251" i="14"/>
  <c r="F251" i="14"/>
  <c r="D251" i="14"/>
  <c r="C251" i="14"/>
  <c r="B251" i="14"/>
  <c r="A251" i="14"/>
  <c r="S250" i="14"/>
  <c r="R250" i="14"/>
  <c r="P250" i="14"/>
  <c r="O250" i="14"/>
  <c r="M250" i="14"/>
  <c r="L250" i="14"/>
  <c r="K250" i="14"/>
  <c r="J250" i="14"/>
  <c r="I250" i="14"/>
  <c r="H250" i="14"/>
  <c r="F250" i="14"/>
  <c r="D250" i="14"/>
  <c r="C250" i="14"/>
  <c r="B250" i="14"/>
  <c r="A250" i="14"/>
  <c r="S249" i="14"/>
  <c r="R249" i="14"/>
  <c r="P249" i="14"/>
  <c r="O249" i="14"/>
  <c r="M249" i="14"/>
  <c r="L249" i="14"/>
  <c r="K249" i="14"/>
  <c r="J249" i="14"/>
  <c r="I249" i="14"/>
  <c r="H249" i="14"/>
  <c r="F249" i="14"/>
  <c r="D249" i="14"/>
  <c r="C249" i="14"/>
  <c r="B249" i="14"/>
  <c r="A249" i="14"/>
  <c r="S248" i="14"/>
  <c r="R248" i="14"/>
  <c r="P248" i="14"/>
  <c r="O248" i="14"/>
  <c r="M248" i="14"/>
  <c r="L248" i="14"/>
  <c r="K248" i="14"/>
  <c r="J248" i="14"/>
  <c r="I248" i="14"/>
  <c r="H248" i="14"/>
  <c r="F248" i="14"/>
  <c r="D248" i="14"/>
  <c r="C248" i="14"/>
  <c r="B248" i="14"/>
  <c r="A248" i="14"/>
  <c r="S247" i="14"/>
  <c r="R247" i="14"/>
  <c r="P247" i="14"/>
  <c r="O247" i="14"/>
  <c r="M247" i="14"/>
  <c r="L247" i="14"/>
  <c r="K247" i="14"/>
  <c r="J247" i="14"/>
  <c r="I247" i="14"/>
  <c r="H247" i="14"/>
  <c r="F247" i="14"/>
  <c r="D247" i="14"/>
  <c r="C247" i="14"/>
  <c r="B247" i="14"/>
  <c r="A247" i="14"/>
  <c r="S246" i="14"/>
  <c r="R246" i="14"/>
  <c r="P246" i="14"/>
  <c r="O246" i="14"/>
  <c r="M246" i="14"/>
  <c r="L246" i="14"/>
  <c r="K246" i="14"/>
  <c r="J246" i="14"/>
  <c r="I246" i="14"/>
  <c r="H246" i="14"/>
  <c r="F246" i="14"/>
  <c r="D246" i="14"/>
  <c r="C246" i="14"/>
  <c r="B246" i="14"/>
  <c r="A246" i="14"/>
  <c r="S245" i="14"/>
  <c r="R245" i="14"/>
  <c r="P245" i="14"/>
  <c r="O245" i="14"/>
  <c r="M245" i="14"/>
  <c r="L245" i="14"/>
  <c r="K245" i="14"/>
  <c r="J245" i="14"/>
  <c r="I245" i="14"/>
  <c r="H245" i="14"/>
  <c r="F245" i="14"/>
  <c r="D245" i="14"/>
  <c r="C245" i="14"/>
  <c r="B245" i="14"/>
  <c r="A245" i="14"/>
  <c r="S244" i="14"/>
  <c r="R244" i="14"/>
  <c r="P244" i="14"/>
  <c r="O244" i="14"/>
  <c r="M244" i="14"/>
  <c r="L244" i="14"/>
  <c r="K244" i="14"/>
  <c r="J244" i="14"/>
  <c r="I244" i="14"/>
  <c r="H244" i="14"/>
  <c r="F244" i="14"/>
  <c r="D244" i="14"/>
  <c r="C244" i="14"/>
  <c r="B244" i="14"/>
  <c r="A244" i="14"/>
  <c r="S243" i="14"/>
  <c r="R243" i="14"/>
  <c r="P243" i="14"/>
  <c r="O243" i="14"/>
  <c r="M243" i="14"/>
  <c r="L243" i="14"/>
  <c r="K243" i="14"/>
  <c r="J243" i="14"/>
  <c r="I243" i="14"/>
  <c r="H243" i="14"/>
  <c r="F243" i="14"/>
  <c r="D243" i="14"/>
  <c r="C243" i="14"/>
  <c r="B243" i="14"/>
  <c r="A243" i="14"/>
  <c r="S242" i="14"/>
  <c r="R242" i="14"/>
  <c r="P242" i="14"/>
  <c r="O242" i="14"/>
  <c r="M242" i="14"/>
  <c r="L242" i="14"/>
  <c r="K242" i="14"/>
  <c r="J242" i="14"/>
  <c r="I242" i="14"/>
  <c r="H242" i="14"/>
  <c r="F242" i="14"/>
  <c r="D242" i="14"/>
  <c r="C242" i="14"/>
  <c r="B242" i="14"/>
  <c r="A242" i="14"/>
  <c r="S241" i="14"/>
  <c r="R241" i="14"/>
  <c r="P241" i="14"/>
  <c r="O241" i="14"/>
  <c r="M241" i="14"/>
  <c r="L241" i="14"/>
  <c r="K241" i="14"/>
  <c r="J241" i="14"/>
  <c r="I241" i="14"/>
  <c r="H241" i="14"/>
  <c r="F241" i="14"/>
  <c r="D241" i="14"/>
  <c r="C241" i="14"/>
  <c r="B241" i="14"/>
  <c r="A241" i="14"/>
  <c r="S240" i="14"/>
  <c r="R240" i="14"/>
  <c r="P240" i="14"/>
  <c r="O240" i="14"/>
  <c r="M240" i="14"/>
  <c r="L240" i="14"/>
  <c r="K240" i="14"/>
  <c r="J240" i="14"/>
  <c r="I240" i="14"/>
  <c r="H240" i="14"/>
  <c r="F240" i="14"/>
  <c r="D240" i="14"/>
  <c r="C240" i="14"/>
  <c r="B240" i="14"/>
  <c r="A240" i="14"/>
  <c r="S239" i="14"/>
  <c r="R239" i="14"/>
  <c r="P239" i="14"/>
  <c r="O239" i="14"/>
  <c r="M239" i="14"/>
  <c r="L239" i="14"/>
  <c r="K239" i="14"/>
  <c r="J239" i="14"/>
  <c r="I239" i="14"/>
  <c r="H239" i="14"/>
  <c r="F239" i="14"/>
  <c r="D239" i="14"/>
  <c r="C239" i="14"/>
  <c r="B239" i="14"/>
  <c r="A239" i="14"/>
  <c r="S238" i="14"/>
  <c r="R238" i="14"/>
  <c r="P238" i="14"/>
  <c r="O238" i="14"/>
  <c r="M238" i="14"/>
  <c r="L238" i="14"/>
  <c r="K238" i="14"/>
  <c r="J238" i="14"/>
  <c r="I238" i="14"/>
  <c r="H238" i="14"/>
  <c r="F238" i="14"/>
  <c r="D238" i="14"/>
  <c r="C238" i="14"/>
  <c r="B238" i="14"/>
  <c r="A238" i="14"/>
  <c r="S237" i="14"/>
  <c r="R237" i="14"/>
  <c r="P237" i="14"/>
  <c r="O237" i="14"/>
  <c r="M237" i="14"/>
  <c r="L237" i="14"/>
  <c r="K237" i="14"/>
  <c r="J237" i="14"/>
  <c r="I237" i="14"/>
  <c r="H237" i="14"/>
  <c r="F237" i="14"/>
  <c r="D237" i="14"/>
  <c r="C237" i="14"/>
  <c r="B237" i="14"/>
  <c r="A237" i="14"/>
  <c r="S236" i="14"/>
  <c r="R236" i="14"/>
  <c r="P236" i="14"/>
  <c r="O236" i="14"/>
  <c r="M236" i="14"/>
  <c r="L236" i="14"/>
  <c r="K236" i="14"/>
  <c r="J236" i="14"/>
  <c r="I236" i="14"/>
  <c r="H236" i="14"/>
  <c r="F236" i="14"/>
  <c r="D236" i="14"/>
  <c r="C236" i="14"/>
  <c r="B236" i="14"/>
  <c r="A236" i="14"/>
  <c r="S235" i="14"/>
  <c r="R235" i="14"/>
  <c r="P235" i="14"/>
  <c r="O235" i="14"/>
  <c r="M235" i="14"/>
  <c r="L235" i="14"/>
  <c r="K235" i="14"/>
  <c r="J235" i="14"/>
  <c r="I235" i="14"/>
  <c r="H235" i="14"/>
  <c r="F235" i="14"/>
  <c r="D235" i="14"/>
  <c r="C235" i="14"/>
  <c r="B235" i="14"/>
  <c r="A235" i="14"/>
  <c r="S234" i="14"/>
  <c r="R234" i="14"/>
  <c r="P234" i="14"/>
  <c r="O234" i="14"/>
  <c r="M234" i="14"/>
  <c r="L234" i="14"/>
  <c r="K234" i="14"/>
  <c r="J234" i="14"/>
  <c r="I234" i="14"/>
  <c r="H234" i="14"/>
  <c r="F234" i="14"/>
  <c r="D234" i="14"/>
  <c r="C234" i="14"/>
  <c r="B234" i="14"/>
  <c r="A234" i="14"/>
  <c r="S233" i="14"/>
  <c r="R233" i="14"/>
  <c r="P233" i="14"/>
  <c r="O233" i="14"/>
  <c r="M233" i="14"/>
  <c r="L233" i="14"/>
  <c r="K233" i="14"/>
  <c r="J233" i="14"/>
  <c r="I233" i="14"/>
  <c r="H233" i="14"/>
  <c r="F233" i="14"/>
  <c r="D233" i="14"/>
  <c r="C233" i="14"/>
  <c r="B233" i="14"/>
  <c r="A233" i="14"/>
  <c r="S232" i="14"/>
  <c r="R232" i="14"/>
  <c r="P232" i="14"/>
  <c r="O232" i="14"/>
  <c r="M232" i="14"/>
  <c r="L232" i="14"/>
  <c r="K232" i="14"/>
  <c r="J232" i="14"/>
  <c r="I232" i="14"/>
  <c r="H232" i="14"/>
  <c r="F232" i="14"/>
  <c r="D232" i="14"/>
  <c r="C232" i="14"/>
  <c r="B232" i="14"/>
  <c r="A232" i="14"/>
  <c r="S231" i="14"/>
  <c r="R231" i="14"/>
  <c r="P231" i="14"/>
  <c r="O231" i="14"/>
  <c r="M231" i="14"/>
  <c r="L231" i="14"/>
  <c r="K231" i="14"/>
  <c r="J231" i="14"/>
  <c r="I231" i="14"/>
  <c r="H231" i="14"/>
  <c r="F231" i="14"/>
  <c r="D231" i="14"/>
  <c r="C231" i="14"/>
  <c r="B231" i="14"/>
  <c r="A231" i="14"/>
  <c r="S230" i="14"/>
  <c r="R230" i="14"/>
  <c r="P230" i="14"/>
  <c r="O230" i="14"/>
  <c r="M230" i="14"/>
  <c r="L230" i="14"/>
  <c r="K230" i="14"/>
  <c r="J230" i="14"/>
  <c r="I230" i="14"/>
  <c r="H230" i="14"/>
  <c r="F230" i="14"/>
  <c r="D230" i="14"/>
  <c r="C230" i="14"/>
  <c r="B230" i="14"/>
  <c r="A230" i="14"/>
  <c r="S229" i="14"/>
  <c r="R229" i="14"/>
  <c r="P229" i="14"/>
  <c r="O229" i="14"/>
  <c r="M229" i="14"/>
  <c r="L229" i="14"/>
  <c r="K229" i="14"/>
  <c r="J229" i="14"/>
  <c r="I229" i="14"/>
  <c r="H229" i="14"/>
  <c r="F229" i="14"/>
  <c r="D229" i="14"/>
  <c r="C229" i="14"/>
  <c r="B229" i="14"/>
  <c r="A229" i="14"/>
  <c r="S228" i="14"/>
  <c r="R228" i="14"/>
  <c r="P228" i="14"/>
  <c r="O228" i="14"/>
  <c r="M228" i="14"/>
  <c r="L228" i="14"/>
  <c r="K228" i="14"/>
  <c r="J228" i="14"/>
  <c r="I228" i="14"/>
  <c r="H228" i="14"/>
  <c r="F228" i="14"/>
  <c r="D228" i="14"/>
  <c r="C228" i="14"/>
  <c r="B228" i="14"/>
  <c r="A228" i="14"/>
  <c r="S227" i="14"/>
  <c r="R227" i="14"/>
  <c r="P227" i="14"/>
  <c r="O227" i="14"/>
  <c r="M227" i="14"/>
  <c r="L227" i="14"/>
  <c r="K227" i="14"/>
  <c r="J227" i="14"/>
  <c r="I227" i="14"/>
  <c r="H227" i="14"/>
  <c r="F227" i="14"/>
  <c r="D227" i="14"/>
  <c r="C227" i="14"/>
  <c r="B227" i="14"/>
  <c r="A227" i="14"/>
  <c r="S226" i="14"/>
  <c r="R226" i="14"/>
  <c r="P226" i="14"/>
  <c r="O226" i="14"/>
  <c r="M226" i="14"/>
  <c r="L226" i="14"/>
  <c r="K226" i="14"/>
  <c r="J226" i="14"/>
  <c r="I226" i="14"/>
  <c r="H226" i="14"/>
  <c r="F226" i="14"/>
  <c r="D226" i="14"/>
  <c r="C226" i="14"/>
  <c r="B226" i="14"/>
  <c r="A226" i="14"/>
  <c r="S225" i="14"/>
  <c r="R225" i="14"/>
  <c r="P225" i="14"/>
  <c r="O225" i="14"/>
  <c r="M225" i="14"/>
  <c r="L225" i="14"/>
  <c r="K225" i="14"/>
  <c r="J225" i="14"/>
  <c r="I225" i="14"/>
  <c r="H225" i="14"/>
  <c r="F225" i="14"/>
  <c r="D225" i="14"/>
  <c r="C225" i="14"/>
  <c r="B225" i="14"/>
  <c r="A225" i="14"/>
  <c r="S224" i="14"/>
  <c r="R224" i="14"/>
  <c r="P224" i="14"/>
  <c r="O224" i="14"/>
  <c r="M224" i="14"/>
  <c r="L224" i="14"/>
  <c r="K224" i="14"/>
  <c r="J224" i="14"/>
  <c r="I224" i="14"/>
  <c r="H224" i="14"/>
  <c r="F224" i="14"/>
  <c r="D224" i="14"/>
  <c r="C224" i="14"/>
  <c r="B224" i="14"/>
  <c r="A224" i="14"/>
  <c r="S223" i="14"/>
  <c r="R223" i="14"/>
  <c r="P223" i="14"/>
  <c r="O223" i="14"/>
  <c r="M223" i="14"/>
  <c r="L223" i="14"/>
  <c r="K223" i="14"/>
  <c r="J223" i="14"/>
  <c r="I223" i="14"/>
  <c r="H223" i="14"/>
  <c r="F223" i="14"/>
  <c r="D223" i="14"/>
  <c r="C223" i="14"/>
  <c r="B223" i="14"/>
  <c r="A223" i="14"/>
  <c r="S222" i="14"/>
  <c r="R222" i="14"/>
  <c r="P222" i="14"/>
  <c r="O222" i="14"/>
  <c r="M222" i="14"/>
  <c r="L222" i="14"/>
  <c r="K222" i="14"/>
  <c r="J222" i="14"/>
  <c r="I222" i="14"/>
  <c r="H222" i="14"/>
  <c r="F222" i="14"/>
  <c r="D222" i="14"/>
  <c r="C222" i="14"/>
  <c r="B222" i="14"/>
  <c r="A222" i="14"/>
  <c r="S221" i="14"/>
  <c r="R221" i="14"/>
  <c r="P221" i="14"/>
  <c r="O221" i="14"/>
  <c r="M221" i="14"/>
  <c r="L221" i="14"/>
  <c r="K221" i="14"/>
  <c r="J221" i="14"/>
  <c r="I221" i="14"/>
  <c r="H221" i="14"/>
  <c r="F221" i="14"/>
  <c r="D221" i="14"/>
  <c r="C221" i="14"/>
  <c r="B221" i="14"/>
  <c r="A221" i="14"/>
  <c r="S220" i="14"/>
  <c r="R220" i="14"/>
  <c r="P220" i="14"/>
  <c r="O220" i="14"/>
  <c r="M220" i="14"/>
  <c r="L220" i="14"/>
  <c r="K220" i="14"/>
  <c r="J220" i="14"/>
  <c r="I220" i="14"/>
  <c r="H220" i="14"/>
  <c r="F220" i="14"/>
  <c r="D220" i="14"/>
  <c r="C220" i="14"/>
  <c r="B220" i="14"/>
  <c r="A220" i="14"/>
  <c r="S219" i="14"/>
  <c r="R219" i="14"/>
  <c r="P219" i="14"/>
  <c r="O219" i="14"/>
  <c r="M219" i="14"/>
  <c r="L219" i="14"/>
  <c r="K219" i="14"/>
  <c r="J219" i="14"/>
  <c r="I219" i="14"/>
  <c r="H219" i="14"/>
  <c r="F219" i="14"/>
  <c r="D219" i="14"/>
  <c r="C219" i="14"/>
  <c r="B219" i="14"/>
  <c r="A219" i="14"/>
  <c r="S218" i="14"/>
  <c r="R218" i="14"/>
  <c r="P218" i="14"/>
  <c r="O218" i="14"/>
  <c r="M218" i="14"/>
  <c r="L218" i="14"/>
  <c r="K218" i="14"/>
  <c r="J218" i="14"/>
  <c r="I218" i="14"/>
  <c r="H218" i="14"/>
  <c r="F218" i="14"/>
  <c r="D218" i="14"/>
  <c r="C218" i="14"/>
  <c r="B218" i="14"/>
  <c r="A218" i="14"/>
  <c r="S217" i="14"/>
  <c r="R217" i="14"/>
  <c r="P217" i="14"/>
  <c r="O217" i="14"/>
  <c r="M217" i="14"/>
  <c r="L217" i="14"/>
  <c r="K217" i="14"/>
  <c r="J217" i="14"/>
  <c r="I217" i="14"/>
  <c r="H217" i="14"/>
  <c r="F217" i="14"/>
  <c r="D217" i="14"/>
  <c r="C217" i="14"/>
  <c r="B217" i="14"/>
  <c r="A217" i="14"/>
  <c r="S216" i="14"/>
  <c r="R216" i="14"/>
  <c r="P216" i="14"/>
  <c r="O216" i="14"/>
  <c r="M216" i="14"/>
  <c r="L216" i="14"/>
  <c r="K216" i="14"/>
  <c r="J216" i="14"/>
  <c r="I216" i="14"/>
  <c r="H216" i="14"/>
  <c r="F216" i="14"/>
  <c r="D216" i="14"/>
  <c r="C216" i="14"/>
  <c r="B216" i="14"/>
  <c r="A216" i="14"/>
  <c r="S215" i="14"/>
  <c r="R215" i="14"/>
  <c r="P215" i="14"/>
  <c r="O215" i="14"/>
  <c r="M215" i="14"/>
  <c r="L215" i="14"/>
  <c r="K215" i="14"/>
  <c r="J215" i="14"/>
  <c r="I215" i="14"/>
  <c r="H215" i="14"/>
  <c r="F215" i="14"/>
  <c r="D215" i="14"/>
  <c r="C215" i="14"/>
  <c r="B215" i="14"/>
  <c r="A215" i="14"/>
  <c r="S214" i="14"/>
  <c r="R214" i="14"/>
  <c r="P214" i="14"/>
  <c r="O214" i="14"/>
  <c r="M214" i="14"/>
  <c r="L214" i="14"/>
  <c r="K214" i="14"/>
  <c r="J214" i="14"/>
  <c r="I214" i="14"/>
  <c r="H214" i="14"/>
  <c r="F214" i="14"/>
  <c r="D214" i="14"/>
  <c r="C214" i="14"/>
  <c r="B214" i="14"/>
  <c r="A214" i="14"/>
  <c r="S213" i="14"/>
  <c r="R213" i="14"/>
  <c r="P213" i="14"/>
  <c r="O213" i="14"/>
  <c r="M213" i="14"/>
  <c r="L213" i="14"/>
  <c r="K213" i="14"/>
  <c r="J213" i="14"/>
  <c r="I213" i="14"/>
  <c r="H213" i="14"/>
  <c r="F213" i="14"/>
  <c r="D213" i="14"/>
  <c r="C213" i="14"/>
  <c r="B213" i="14"/>
  <c r="A213" i="14"/>
  <c r="S212" i="14"/>
  <c r="R212" i="14"/>
  <c r="P212" i="14"/>
  <c r="O212" i="14"/>
  <c r="M212" i="14"/>
  <c r="L212" i="14"/>
  <c r="K212" i="14"/>
  <c r="J212" i="14"/>
  <c r="I212" i="14"/>
  <c r="H212" i="14"/>
  <c r="F212" i="14"/>
  <c r="D212" i="14"/>
  <c r="C212" i="14"/>
  <c r="B212" i="14"/>
  <c r="A212" i="14"/>
  <c r="S211" i="14"/>
  <c r="R211" i="14"/>
  <c r="P211" i="14"/>
  <c r="O211" i="14"/>
  <c r="M211" i="14"/>
  <c r="L211" i="14"/>
  <c r="K211" i="14"/>
  <c r="J211" i="14"/>
  <c r="I211" i="14"/>
  <c r="H211" i="14"/>
  <c r="F211" i="14"/>
  <c r="D211" i="14"/>
  <c r="C211" i="14"/>
  <c r="B211" i="14"/>
  <c r="A211" i="14"/>
  <c r="S210" i="14"/>
  <c r="R210" i="14"/>
  <c r="P210" i="14"/>
  <c r="O210" i="14"/>
  <c r="M210" i="14"/>
  <c r="L210" i="14"/>
  <c r="K210" i="14"/>
  <c r="J210" i="14"/>
  <c r="I210" i="14"/>
  <c r="H210" i="14"/>
  <c r="F210" i="14"/>
  <c r="D210" i="14"/>
  <c r="C210" i="14"/>
  <c r="B210" i="14"/>
  <c r="A210" i="14"/>
  <c r="S209" i="14"/>
  <c r="R209" i="14"/>
  <c r="P209" i="14"/>
  <c r="O209" i="14"/>
  <c r="M209" i="14"/>
  <c r="L209" i="14"/>
  <c r="K209" i="14"/>
  <c r="J209" i="14"/>
  <c r="I209" i="14"/>
  <c r="H209" i="14"/>
  <c r="F209" i="14"/>
  <c r="D209" i="14"/>
  <c r="C209" i="14"/>
  <c r="B209" i="14"/>
  <c r="A209" i="14"/>
  <c r="S208" i="14"/>
  <c r="R208" i="14"/>
  <c r="P208" i="14"/>
  <c r="O208" i="14"/>
  <c r="M208" i="14"/>
  <c r="L208" i="14"/>
  <c r="K208" i="14"/>
  <c r="J208" i="14"/>
  <c r="I208" i="14"/>
  <c r="H208" i="14"/>
  <c r="F208" i="14"/>
  <c r="D208" i="14"/>
  <c r="C208" i="14"/>
  <c r="B208" i="14"/>
  <c r="A208" i="14"/>
  <c r="S207" i="14"/>
  <c r="R207" i="14"/>
  <c r="P207" i="14"/>
  <c r="O207" i="14"/>
  <c r="M207" i="14"/>
  <c r="L207" i="14"/>
  <c r="K207" i="14"/>
  <c r="J207" i="14"/>
  <c r="I207" i="14"/>
  <c r="H207" i="14"/>
  <c r="F207" i="14"/>
  <c r="D207" i="14"/>
  <c r="C207" i="14"/>
  <c r="B207" i="14"/>
  <c r="A207" i="14"/>
  <c r="S206" i="14"/>
  <c r="R206" i="14"/>
  <c r="P206" i="14"/>
  <c r="O206" i="14"/>
  <c r="M206" i="14"/>
  <c r="L206" i="14"/>
  <c r="K206" i="14"/>
  <c r="J206" i="14"/>
  <c r="I206" i="14"/>
  <c r="H206" i="14"/>
  <c r="F206" i="14"/>
  <c r="D206" i="14"/>
  <c r="C206" i="14"/>
  <c r="B206" i="14"/>
  <c r="A206" i="14"/>
  <c r="S205" i="14"/>
  <c r="R205" i="14"/>
  <c r="P205" i="14"/>
  <c r="O205" i="14"/>
  <c r="M205" i="14"/>
  <c r="L205" i="14"/>
  <c r="K205" i="14"/>
  <c r="J205" i="14"/>
  <c r="I205" i="14"/>
  <c r="H205" i="14"/>
  <c r="F205" i="14"/>
  <c r="D205" i="14"/>
  <c r="C205" i="14"/>
  <c r="B205" i="14"/>
  <c r="A205" i="14"/>
  <c r="S204" i="14"/>
  <c r="R204" i="14"/>
  <c r="P204" i="14"/>
  <c r="O204" i="14"/>
  <c r="M204" i="14"/>
  <c r="L204" i="14"/>
  <c r="K204" i="14"/>
  <c r="J204" i="14"/>
  <c r="I204" i="14"/>
  <c r="H204" i="14"/>
  <c r="F204" i="14"/>
  <c r="D204" i="14"/>
  <c r="C204" i="14"/>
  <c r="B204" i="14"/>
  <c r="A204" i="14"/>
  <c r="S203" i="14"/>
  <c r="R203" i="14"/>
  <c r="P203" i="14"/>
  <c r="O203" i="14"/>
  <c r="M203" i="14"/>
  <c r="L203" i="14"/>
  <c r="K203" i="14"/>
  <c r="J203" i="14"/>
  <c r="I203" i="14"/>
  <c r="H203" i="14"/>
  <c r="F203" i="14"/>
  <c r="D203" i="14"/>
  <c r="C203" i="14"/>
  <c r="B203" i="14"/>
  <c r="A203" i="14"/>
  <c r="S202" i="14"/>
  <c r="R202" i="14"/>
  <c r="P202" i="14"/>
  <c r="O202" i="14"/>
  <c r="M202" i="14"/>
  <c r="L202" i="14"/>
  <c r="K202" i="14"/>
  <c r="J202" i="14"/>
  <c r="I202" i="14"/>
  <c r="H202" i="14"/>
  <c r="F202" i="14"/>
  <c r="D202" i="14"/>
  <c r="C202" i="14"/>
  <c r="B202" i="14"/>
  <c r="A202" i="14"/>
  <c r="S201" i="14"/>
  <c r="R201" i="14"/>
  <c r="P201" i="14"/>
  <c r="O201" i="14"/>
  <c r="M201" i="14"/>
  <c r="L201" i="14"/>
  <c r="K201" i="14"/>
  <c r="J201" i="14"/>
  <c r="I201" i="14"/>
  <c r="H201" i="14"/>
  <c r="F201" i="14"/>
  <c r="D201" i="14"/>
  <c r="C201" i="14"/>
  <c r="B201" i="14"/>
  <c r="A201" i="14"/>
  <c r="S200" i="14"/>
  <c r="R200" i="14"/>
  <c r="P200" i="14"/>
  <c r="O200" i="14"/>
  <c r="M200" i="14"/>
  <c r="L200" i="14"/>
  <c r="K200" i="14"/>
  <c r="J200" i="14"/>
  <c r="I200" i="14"/>
  <c r="H200" i="14"/>
  <c r="F200" i="14"/>
  <c r="D200" i="14"/>
  <c r="C200" i="14"/>
  <c r="B200" i="14"/>
  <c r="A200" i="14"/>
  <c r="S199" i="14"/>
  <c r="R199" i="14"/>
  <c r="P199" i="14"/>
  <c r="O199" i="14"/>
  <c r="M199" i="14"/>
  <c r="L199" i="14"/>
  <c r="K199" i="14"/>
  <c r="J199" i="14"/>
  <c r="I199" i="14"/>
  <c r="H199" i="14"/>
  <c r="F199" i="14"/>
  <c r="D199" i="14"/>
  <c r="C199" i="14"/>
  <c r="B199" i="14"/>
  <c r="A199" i="14"/>
  <c r="S198" i="14"/>
  <c r="R198" i="14"/>
  <c r="P198" i="14"/>
  <c r="O198" i="14"/>
  <c r="M198" i="14"/>
  <c r="L198" i="14"/>
  <c r="K198" i="14"/>
  <c r="J198" i="14"/>
  <c r="I198" i="14"/>
  <c r="H198" i="14"/>
  <c r="F198" i="14"/>
  <c r="D198" i="14"/>
  <c r="C198" i="14"/>
  <c r="B198" i="14"/>
  <c r="A198" i="14"/>
  <c r="S197" i="14"/>
  <c r="R197" i="14"/>
  <c r="P197" i="14"/>
  <c r="O197" i="14"/>
  <c r="M197" i="14"/>
  <c r="L197" i="14"/>
  <c r="K197" i="14"/>
  <c r="J197" i="14"/>
  <c r="I197" i="14"/>
  <c r="H197" i="14"/>
  <c r="F197" i="14"/>
  <c r="D197" i="14"/>
  <c r="C197" i="14"/>
  <c r="B197" i="14"/>
  <c r="A197" i="14"/>
  <c r="S196" i="14"/>
  <c r="R196" i="14"/>
  <c r="P196" i="14"/>
  <c r="O196" i="14"/>
  <c r="M196" i="14"/>
  <c r="L196" i="14"/>
  <c r="K196" i="14"/>
  <c r="J196" i="14"/>
  <c r="I196" i="14"/>
  <c r="H196" i="14"/>
  <c r="F196" i="14"/>
  <c r="D196" i="14"/>
  <c r="C196" i="14"/>
  <c r="B196" i="14"/>
  <c r="A196" i="14"/>
  <c r="S195" i="14"/>
  <c r="R195" i="14"/>
  <c r="P195" i="14"/>
  <c r="O195" i="14"/>
  <c r="M195" i="14"/>
  <c r="L195" i="14"/>
  <c r="K195" i="14"/>
  <c r="J195" i="14"/>
  <c r="I195" i="14"/>
  <c r="H195" i="14"/>
  <c r="F195" i="14"/>
  <c r="D195" i="14"/>
  <c r="C195" i="14"/>
  <c r="B195" i="14"/>
  <c r="A195" i="14"/>
  <c r="S194" i="14"/>
  <c r="R194" i="14"/>
  <c r="P194" i="14"/>
  <c r="O194" i="14"/>
  <c r="M194" i="14"/>
  <c r="L194" i="14"/>
  <c r="K194" i="14"/>
  <c r="J194" i="14"/>
  <c r="I194" i="14"/>
  <c r="H194" i="14"/>
  <c r="F194" i="14"/>
  <c r="D194" i="14"/>
  <c r="C194" i="14"/>
  <c r="B194" i="14"/>
  <c r="A194" i="14"/>
  <c r="S193" i="14"/>
  <c r="R193" i="14"/>
  <c r="P193" i="14"/>
  <c r="O193" i="14"/>
  <c r="M193" i="14"/>
  <c r="L193" i="14"/>
  <c r="K193" i="14"/>
  <c r="J193" i="14"/>
  <c r="I193" i="14"/>
  <c r="H193" i="14"/>
  <c r="F193" i="14"/>
  <c r="D193" i="14"/>
  <c r="C193" i="14"/>
  <c r="B193" i="14"/>
  <c r="A193" i="14"/>
  <c r="S192" i="14"/>
  <c r="R192" i="14"/>
  <c r="P192" i="14"/>
  <c r="O192" i="14"/>
  <c r="M192" i="14"/>
  <c r="L192" i="14"/>
  <c r="K192" i="14"/>
  <c r="J192" i="14"/>
  <c r="I192" i="14"/>
  <c r="H192" i="14"/>
  <c r="F192" i="14"/>
  <c r="D192" i="14"/>
  <c r="C192" i="14"/>
  <c r="B192" i="14"/>
  <c r="A192" i="14"/>
  <c r="S191" i="14"/>
  <c r="R191" i="14"/>
  <c r="P191" i="14"/>
  <c r="O191" i="14"/>
  <c r="M191" i="14"/>
  <c r="L191" i="14"/>
  <c r="K191" i="14"/>
  <c r="J191" i="14"/>
  <c r="I191" i="14"/>
  <c r="H191" i="14"/>
  <c r="F191" i="14"/>
  <c r="D191" i="14"/>
  <c r="C191" i="14"/>
  <c r="B191" i="14"/>
  <c r="A191" i="14"/>
  <c r="S190" i="14"/>
  <c r="R190" i="14"/>
  <c r="P190" i="14"/>
  <c r="O190" i="14"/>
  <c r="M190" i="14"/>
  <c r="L190" i="14"/>
  <c r="K190" i="14"/>
  <c r="J190" i="14"/>
  <c r="I190" i="14"/>
  <c r="H190" i="14"/>
  <c r="F190" i="14"/>
  <c r="D190" i="14"/>
  <c r="C190" i="14"/>
  <c r="B190" i="14"/>
  <c r="A190" i="14"/>
  <c r="S189" i="14"/>
  <c r="R189" i="14"/>
  <c r="P189" i="14"/>
  <c r="O189" i="14"/>
  <c r="M189" i="14"/>
  <c r="L189" i="14"/>
  <c r="K189" i="14"/>
  <c r="J189" i="14"/>
  <c r="I189" i="14"/>
  <c r="H189" i="14"/>
  <c r="F189" i="14"/>
  <c r="D189" i="14"/>
  <c r="C189" i="14"/>
  <c r="B189" i="14"/>
  <c r="A189" i="14"/>
  <c r="S188" i="14"/>
  <c r="R188" i="14"/>
  <c r="P188" i="14"/>
  <c r="O188" i="14"/>
  <c r="M188" i="14"/>
  <c r="L188" i="14"/>
  <c r="K188" i="14"/>
  <c r="J188" i="14"/>
  <c r="I188" i="14"/>
  <c r="H188" i="14"/>
  <c r="F188" i="14"/>
  <c r="D188" i="14"/>
  <c r="C188" i="14"/>
  <c r="B188" i="14"/>
  <c r="A188" i="14"/>
  <c r="S187" i="14"/>
  <c r="R187" i="14"/>
  <c r="P187" i="14"/>
  <c r="O187" i="14"/>
  <c r="M187" i="14"/>
  <c r="L187" i="14"/>
  <c r="K187" i="14"/>
  <c r="J187" i="14"/>
  <c r="I187" i="14"/>
  <c r="H187" i="14"/>
  <c r="F187" i="14"/>
  <c r="D187" i="14"/>
  <c r="C187" i="14"/>
  <c r="B187" i="14"/>
  <c r="A187" i="14"/>
  <c r="S186" i="14"/>
  <c r="R186" i="14"/>
  <c r="P186" i="14"/>
  <c r="O186" i="14"/>
  <c r="M186" i="14"/>
  <c r="L186" i="14"/>
  <c r="K186" i="14"/>
  <c r="J186" i="14"/>
  <c r="I186" i="14"/>
  <c r="H186" i="14"/>
  <c r="F186" i="14"/>
  <c r="D186" i="14"/>
  <c r="C186" i="14"/>
  <c r="B186" i="14"/>
  <c r="A186" i="14"/>
  <c r="S185" i="14"/>
  <c r="R185" i="14"/>
  <c r="P185" i="14"/>
  <c r="O185" i="14"/>
  <c r="M185" i="14"/>
  <c r="L185" i="14"/>
  <c r="K185" i="14"/>
  <c r="J185" i="14"/>
  <c r="I185" i="14"/>
  <c r="H185" i="14"/>
  <c r="F185" i="14"/>
  <c r="D185" i="14"/>
  <c r="C185" i="14"/>
  <c r="B185" i="14"/>
  <c r="A185" i="14"/>
  <c r="S184" i="14"/>
  <c r="R184" i="14"/>
  <c r="P184" i="14"/>
  <c r="O184" i="14"/>
  <c r="M184" i="14"/>
  <c r="L184" i="14"/>
  <c r="K184" i="14"/>
  <c r="J184" i="14"/>
  <c r="I184" i="14"/>
  <c r="H184" i="14"/>
  <c r="F184" i="14"/>
  <c r="D184" i="14"/>
  <c r="C184" i="14"/>
  <c r="B184" i="14"/>
  <c r="A184" i="14"/>
  <c r="S183" i="14"/>
  <c r="R183" i="14"/>
  <c r="P183" i="14"/>
  <c r="O183" i="14"/>
  <c r="M183" i="14"/>
  <c r="L183" i="14"/>
  <c r="K183" i="14"/>
  <c r="J183" i="14"/>
  <c r="I183" i="14"/>
  <c r="H183" i="14"/>
  <c r="F183" i="14"/>
  <c r="D183" i="14"/>
  <c r="C183" i="14"/>
  <c r="B183" i="14"/>
  <c r="A183" i="14"/>
  <c r="S182" i="14"/>
  <c r="R182" i="14"/>
  <c r="P182" i="14"/>
  <c r="O182" i="14"/>
  <c r="M182" i="14"/>
  <c r="L182" i="14"/>
  <c r="K182" i="14"/>
  <c r="J182" i="14"/>
  <c r="I182" i="14"/>
  <c r="H182" i="14"/>
  <c r="F182" i="14"/>
  <c r="D182" i="14"/>
  <c r="C182" i="14"/>
  <c r="B182" i="14"/>
  <c r="A182" i="14"/>
  <c r="S181" i="14"/>
  <c r="R181" i="14"/>
  <c r="P181" i="14"/>
  <c r="O181" i="14"/>
  <c r="M181" i="14"/>
  <c r="L181" i="14"/>
  <c r="K181" i="14"/>
  <c r="J181" i="14"/>
  <c r="I181" i="14"/>
  <c r="H181" i="14"/>
  <c r="F181" i="14"/>
  <c r="D181" i="14"/>
  <c r="C181" i="14"/>
  <c r="B181" i="14"/>
  <c r="A181" i="14"/>
  <c r="S180" i="14"/>
  <c r="R180" i="14"/>
  <c r="P180" i="14"/>
  <c r="O180" i="14"/>
  <c r="M180" i="14"/>
  <c r="L180" i="14"/>
  <c r="K180" i="14"/>
  <c r="J180" i="14"/>
  <c r="I180" i="14"/>
  <c r="H180" i="14"/>
  <c r="F180" i="14"/>
  <c r="D180" i="14"/>
  <c r="C180" i="14"/>
  <c r="B180" i="14"/>
  <c r="A180" i="14"/>
  <c r="S179" i="14"/>
  <c r="R179" i="14"/>
  <c r="P179" i="14"/>
  <c r="O179" i="14"/>
  <c r="M179" i="14"/>
  <c r="L179" i="14"/>
  <c r="K179" i="14"/>
  <c r="J179" i="14"/>
  <c r="I179" i="14"/>
  <c r="H179" i="14"/>
  <c r="F179" i="14"/>
  <c r="D179" i="14"/>
  <c r="C179" i="14"/>
  <c r="B179" i="14"/>
  <c r="A179" i="14"/>
  <c r="S178" i="14"/>
  <c r="R178" i="14"/>
  <c r="P178" i="14"/>
  <c r="O178" i="14"/>
  <c r="M178" i="14"/>
  <c r="L178" i="14"/>
  <c r="K178" i="14"/>
  <c r="J178" i="14"/>
  <c r="I178" i="14"/>
  <c r="H178" i="14"/>
  <c r="F178" i="14"/>
  <c r="D178" i="14"/>
  <c r="C178" i="14"/>
  <c r="B178" i="14"/>
  <c r="A178" i="14"/>
  <c r="S177" i="14"/>
  <c r="R177" i="14"/>
  <c r="P177" i="14"/>
  <c r="O177" i="14"/>
  <c r="M177" i="14"/>
  <c r="L177" i="14"/>
  <c r="K177" i="14"/>
  <c r="J177" i="14"/>
  <c r="I177" i="14"/>
  <c r="H177" i="14"/>
  <c r="F177" i="14"/>
  <c r="D177" i="14"/>
  <c r="C177" i="14"/>
  <c r="B177" i="14"/>
  <c r="A177" i="14"/>
  <c r="S176" i="14"/>
  <c r="R176" i="14"/>
  <c r="P176" i="14"/>
  <c r="O176" i="14"/>
  <c r="M176" i="14"/>
  <c r="L176" i="14"/>
  <c r="K176" i="14"/>
  <c r="J176" i="14"/>
  <c r="I176" i="14"/>
  <c r="H176" i="14"/>
  <c r="F176" i="14"/>
  <c r="D176" i="14"/>
  <c r="C176" i="14"/>
  <c r="B176" i="14"/>
  <c r="A176" i="14"/>
  <c r="S175" i="14"/>
  <c r="R175" i="14"/>
  <c r="P175" i="14"/>
  <c r="O175" i="14"/>
  <c r="M175" i="14"/>
  <c r="L175" i="14"/>
  <c r="K175" i="14"/>
  <c r="J175" i="14"/>
  <c r="I175" i="14"/>
  <c r="H175" i="14"/>
  <c r="F175" i="14"/>
  <c r="D175" i="14"/>
  <c r="C175" i="14"/>
  <c r="B175" i="14"/>
  <c r="A175" i="14"/>
  <c r="S174" i="14"/>
  <c r="R174" i="14"/>
  <c r="P174" i="14"/>
  <c r="O174" i="14"/>
  <c r="M174" i="14"/>
  <c r="L174" i="14"/>
  <c r="K174" i="14"/>
  <c r="J174" i="14"/>
  <c r="I174" i="14"/>
  <c r="H174" i="14"/>
  <c r="F174" i="14"/>
  <c r="D174" i="14"/>
  <c r="C174" i="14"/>
  <c r="B174" i="14"/>
  <c r="A174" i="14"/>
  <c r="S173" i="14"/>
  <c r="R173" i="14"/>
  <c r="P173" i="14"/>
  <c r="O173" i="14"/>
  <c r="M173" i="14"/>
  <c r="L173" i="14"/>
  <c r="K173" i="14"/>
  <c r="J173" i="14"/>
  <c r="I173" i="14"/>
  <c r="H173" i="14"/>
  <c r="F173" i="14"/>
  <c r="D173" i="14"/>
  <c r="C173" i="14"/>
  <c r="B173" i="14"/>
  <c r="A173" i="14"/>
  <c r="S172" i="14"/>
  <c r="R172" i="14"/>
  <c r="P172" i="14"/>
  <c r="O172" i="14"/>
  <c r="M172" i="14"/>
  <c r="L172" i="14"/>
  <c r="K172" i="14"/>
  <c r="J172" i="14"/>
  <c r="I172" i="14"/>
  <c r="H172" i="14"/>
  <c r="F172" i="14"/>
  <c r="D172" i="14"/>
  <c r="C172" i="14"/>
  <c r="B172" i="14"/>
  <c r="A172" i="14"/>
  <c r="S171" i="14"/>
  <c r="R171" i="14"/>
  <c r="P171" i="14"/>
  <c r="O171" i="14"/>
  <c r="M171" i="14"/>
  <c r="L171" i="14"/>
  <c r="K171" i="14"/>
  <c r="J171" i="14"/>
  <c r="I171" i="14"/>
  <c r="H171" i="14"/>
  <c r="F171" i="14"/>
  <c r="D171" i="14"/>
  <c r="C171" i="14"/>
  <c r="B171" i="14"/>
  <c r="A171" i="14"/>
  <c r="S170" i="14"/>
  <c r="R170" i="14"/>
  <c r="P170" i="14"/>
  <c r="O170" i="14"/>
  <c r="M170" i="14"/>
  <c r="L170" i="14"/>
  <c r="K170" i="14"/>
  <c r="J170" i="14"/>
  <c r="I170" i="14"/>
  <c r="H170" i="14"/>
  <c r="F170" i="14"/>
  <c r="D170" i="14"/>
  <c r="C170" i="14"/>
  <c r="B170" i="14"/>
  <c r="A170" i="14"/>
  <c r="S169" i="14"/>
  <c r="R169" i="14"/>
  <c r="P169" i="14"/>
  <c r="O169" i="14"/>
  <c r="M169" i="14"/>
  <c r="L169" i="14"/>
  <c r="K169" i="14"/>
  <c r="J169" i="14"/>
  <c r="I169" i="14"/>
  <c r="H169" i="14"/>
  <c r="F169" i="14"/>
  <c r="D169" i="14"/>
  <c r="C169" i="14"/>
  <c r="B169" i="14"/>
  <c r="A169" i="14"/>
  <c r="S168" i="14"/>
  <c r="R168" i="14"/>
  <c r="P168" i="14"/>
  <c r="O168" i="14"/>
  <c r="M168" i="14"/>
  <c r="L168" i="14"/>
  <c r="K168" i="14"/>
  <c r="J168" i="14"/>
  <c r="I168" i="14"/>
  <c r="H168" i="14"/>
  <c r="F168" i="14"/>
  <c r="D168" i="14"/>
  <c r="C168" i="14"/>
  <c r="B168" i="14"/>
  <c r="A168" i="14"/>
  <c r="S167" i="14"/>
  <c r="R167" i="14"/>
  <c r="P167" i="14"/>
  <c r="O167" i="14"/>
  <c r="M167" i="14"/>
  <c r="L167" i="14"/>
  <c r="K167" i="14"/>
  <c r="J167" i="14"/>
  <c r="I167" i="14"/>
  <c r="H167" i="14"/>
  <c r="F167" i="14"/>
  <c r="D167" i="14"/>
  <c r="C167" i="14"/>
  <c r="B167" i="14"/>
  <c r="A167" i="14"/>
  <c r="S166" i="14"/>
  <c r="R166" i="14"/>
  <c r="P166" i="14"/>
  <c r="O166" i="14"/>
  <c r="M166" i="14"/>
  <c r="L166" i="14"/>
  <c r="K166" i="14"/>
  <c r="J166" i="14"/>
  <c r="I166" i="14"/>
  <c r="H166" i="14"/>
  <c r="F166" i="14"/>
  <c r="D166" i="14"/>
  <c r="C166" i="14"/>
  <c r="B166" i="14"/>
  <c r="A166" i="14"/>
  <c r="S165" i="14"/>
  <c r="R165" i="14"/>
  <c r="P165" i="14"/>
  <c r="O165" i="14"/>
  <c r="M165" i="14"/>
  <c r="L165" i="14"/>
  <c r="K165" i="14"/>
  <c r="J165" i="14"/>
  <c r="I165" i="14"/>
  <c r="H165" i="14"/>
  <c r="F165" i="14"/>
  <c r="D165" i="14"/>
  <c r="C165" i="14"/>
  <c r="B165" i="14"/>
  <c r="A165" i="14"/>
  <c r="S164" i="14"/>
  <c r="R164" i="14"/>
  <c r="P164" i="14"/>
  <c r="O164" i="14"/>
  <c r="M164" i="14"/>
  <c r="L164" i="14"/>
  <c r="K164" i="14"/>
  <c r="J164" i="14"/>
  <c r="I164" i="14"/>
  <c r="H164" i="14"/>
  <c r="F164" i="14"/>
  <c r="D164" i="14"/>
  <c r="C164" i="14"/>
  <c r="B164" i="14"/>
  <c r="A164" i="14"/>
  <c r="S163" i="14"/>
  <c r="R163" i="14"/>
  <c r="P163" i="14"/>
  <c r="O163" i="14"/>
  <c r="M163" i="14"/>
  <c r="L163" i="14"/>
  <c r="K163" i="14"/>
  <c r="J163" i="14"/>
  <c r="I163" i="14"/>
  <c r="H163" i="14"/>
  <c r="F163" i="14"/>
  <c r="D163" i="14"/>
  <c r="C163" i="14"/>
  <c r="B163" i="14"/>
  <c r="A163" i="14"/>
  <c r="S162" i="14"/>
  <c r="R162" i="14"/>
  <c r="P162" i="14"/>
  <c r="O162" i="14"/>
  <c r="M162" i="14"/>
  <c r="L162" i="14"/>
  <c r="K162" i="14"/>
  <c r="J162" i="14"/>
  <c r="I162" i="14"/>
  <c r="H162" i="14"/>
  <c r="F162" i="14"/>
  <c r="D162" i="14"/>
  <c r="C162" i="14"/>
  <c r="B162" i="14"/>
  <c r="A162" i="14"/>
  <c r="S161" i="14"/>
  <c r="R161" i="14"/>
  <c r="P161" i="14"/>
  <c r="O161" i="14"/>
  <c r="M161" i="14"/>
  <c r="L161" i="14"/>
  <c r="K161" i="14"/>
  <c r="J161" i="14"/>
  <c r="I161" i="14"/>
  <c r="H161" i="14"/>
  <c r="F161" i="14"/>
  <c r="D161" i="14"/>
  <c r="C161" i="14"/>
  <c r="B161" i="14"/>
  <c r="A161" i="14"/>
  <c r="S160" i="14"/>
  <c r="R160" i="14"/>
  <c r="P160" i="14"/>
  <c r="O160" i="14"/>
  <c r="M160" i="14"/>
  <c r="L160" i="14"/>
  <c r="K160" i="14"/>
  <c r="J160" i="14"/>
  <c r="I160" i="14"/>
  <c r="H160" i="14"/>
  <c r="F160" i="14"/>
  <c r="D160" i="14"/>
  <c r="C160" i="14"/>
  <c r="B160" i="14"/>
  <c r="A160" i="14"/>
  <c r="S159" i="14"/>
  <c r="R159" i="14"/>
  <c r="P159" i="14"/>
  <c r="O159" i="14"/>
  <c r="M159" i="14"/>
  <c r="L159" i="14"/>
  <c r="K159" i="14"/>
  <c r="J159" i="14"/>
  <c r="I159" i="14"/>
  <c r="H159" i="14"/>
  <c r="F159" i="14"/>
  <c r="D159" i="14"/>
  <c r="C159" i="14"/>
  <c r="B159" i="14"/>
  <c r="A159" i="14"/>
  <c r="S158" i="14"/>
  <c r="R158" i="14"/>
  <c r="P158" i="14"/>
  <c r="O158" i="14"/>
  <c r="M158" i="14"/>
  <c r="L158" i="14"/>
  <c r="K158" i="14"/>
  <c r="J158" i="14"/>
  <c r="I158" i="14"/>
  <c r="H158" i="14"/>
  <c r="F158" i="14"/>
  <c r="D158" i="14"/>
  <c r="C158" i="14"/>
  <c r="B158" i="14"/>
  <c r="A158" i="14"/>
  <c r="S157" i="14"/>
  <c r="R157" i="14"/>
  <c r="P157" i="14"/>
  <c r="O157" i="14"/>
  <c r="M157" i="14"/>
  <c r="L157" i="14"/>
  <c r="K157" i="14"/>
  <c r="J157" i="14"/>
  <c r="I157" i="14"/>
  <c r="H157" i="14"/>
  <c r="F157" i="14"/>
  <c r="D157" i="14"/>
  <c r="C157" i="14"/>
  <c r="B157" i="14"/>
  <c r="A157" i="14"/>
  <c r="S156" i="14"/>
  <c r="R156" i="14"/>
  <c r="P156" i="14"/>
  <c r="O156" i="14"/>
  <c r="M156" i="14"/>
  <c r="L156" i="14"/>
  <c r="K156" i="14"/>
  <c r="J156" i="14"/>
  <c r="I156" i="14"/>
  <c r="H156" i="14"/>
  <c r="F156" i="14"/>
  <c r="D156" i="14"/>
  <c r="C156" i="14"/>
  <c r="B156" i="14"/>
  <c r="A156" i="14"/>
  <c r="S155" i="14"/>
  <c r="R155" i="14"/>
  <c r="P155" i="14"/>
  <c r="O155" i="14"/>
  <c r="M155" i="14"/>
  <c r="L155" i="14"/>
  <c r="K155" i="14"/>
  <c r="J155" i="14"/>
  <c r="I155" i="14"/>
  <c r="H155" i="14"/>
  <c r="F155" i="14"/>
  <c r="D155" i="14"/>
  <c r="C155" i="14"/>
  <c r="B155" i="14"/>
  <c r="A155" i="14"/>
  <c r="S154" i="14"/>
  <c r="R154" i="14"/>
  <c r="P154" i="14"/>
  <c r="O154" i="14"/>
  <c r="M154" i="14"/>
  <c r="L154" i="14"/>
  <c r="K154" i="14"/>
  <c r="J154" i="14"/>
  <c r="I154" i="14"/>
  <c r="H154" i="14"/>
  <c r="F154" i="14"/>
  <c r="D154" i="14"/>
  <c r="C154" i="14"/>
  <c r="B154" i="14"/>
  <c r="A154" i="14"/>
  <c r="S153" i="14"/>
  <c r="R153" i="14"/>
  <c r="P153" i="14"/>
  <c r="O153" i="14"/>
  <c r="M153" i="14"/>
  <c r="L153" i="14"/>
  <c r="K153" i="14"/>
  <c r="J153" i="14"/>
  <c r="I153" i="14"/>
  <c r="H153" i="14"/>
  <c r="F153" i="14"/>
  <c r="D153" i="14"/>
  <c r="C153" i="14"/>
  <c r="B153" i="14"/>
  <c r="A153" i="14"/>
  <c r="S152" i="14"/>
  <c r="R152" i="14"/>
  <c r="P152" i="14"/>
  <c r="O152" i="14"/>
  <c r="M152" i="14"/>
  <c r="L152" i="14"/>
  <c r="K152" i="14"/>
  <c r="J152" i="14"/>
  <c r="I152" i="14"/>
  <c r="H152" i="14"/>
  <c r="F152" i="14"/>
  <c r="D152" i="14"/>
  <c r="C152" i="14"/>
  <c r="B152" i="14"/>
  <c r="A152" i="14"/>
  <c r="S151" i="14"/>
  <c r="R151" i="14"/>
  <c r="P151" i="14"/>
  <c r="O151" i="14"/>
  <c r="M151" i="14"/>
  <c r="L151" i="14"/>
  <c r="K151" i="14"/>
  <c r="J151" i="14"/>
  <c r="I151" i="14"/>
  <c r="H151" i="14"/>
  <c r="F151" i="14"/>
  <c r="D151" i="14"/>
  <c r="C151" i="14"/>
  <c r="B151" i="14"/>
  <c r="A151" i="14"/>
  <c r="S150" i="14"/>
  <c r="R150" i="14"/>
  <c r="P150" i="14"/>
  <c r="O150" i="14"/>
  <c r="M150" i="14"/>
  <c r="L150" i="14"/>
  <c r="K150" i="14"/>
  <c r="J150" i="14"/>
  <c r="I150" i="14"/>
  <c r="H150" i="14"/>
  <c r="F150" i="14"/>
  <c r="D150" i="14"/>
  <c r="C150" i="14"/>
  <c r="B150" i="14"/>
  <c r="A150" i="14"/>
  <c r="S149" i="14"/>
  <c r="R149" i="14"/>
  <c r="P149" i="14"/>
  <c r="O149" i="14"/>
  <c r="M149" i="14"/>
  <c r="L149" i="14"/>
  <c r="K149" i="14"/>
  <c r="J149" i="14"/>
  <c r="I149" i="14"/>
  <c r="H149" i="14"/>
  <c r="F149" i="14"/>
  <c r="D149" i="14"/>
  <c r="C149" i="14"/>
  <c r="B149" i="14"/>
  <c r="A149" i="14"/>
  <c r="S148" i="14"/>
  <c r="R148" i="14"/>
  <c r="P148" i="14"/>
  <c r="O148" i="14"/>
  <c r="M148" i="14"/>
  <c r="L148" i="14"/>
  <c r="K148" i="14"/>
  <c r="J148" i="14"/>
  <c r="I148" i="14"/>
  <c r="H148" i="14"/>
  <c r="F148" i="14"/>
  <c r="D148" i="14"/>
  <c r="C148" i="14"/>
  <c r="B148" i="14"/>
  <c r="A148" i="14"/>
  <c r="S147" i="14"/>
  <c r="R147" i="14"/>
  <c r="P147" i="14"/>
  <c r="O147" i="14"/>
  <c r="M147" i="14"/>
  <c r="L147" i="14"/>
  <c r="K147" i="14"/>
  <c r="J147" i="14"/>
  <c r="I147" i="14"/>
  <c r="H147" i="14"/>
  <c r="F147" i="14"/>
  <c r="D147" i="14"/>
  <c r="C147" i="14"/>
  <c r="B147" i="14"/>
  <c r="A147" i="14"/>
  <c r="S146" i="14"/>
  <c r="R146" i="14"/>
  <c r="P146" i="14"/>
  <c r="O146" i="14"/>
  <c r="M146" i="14"/>
  <c r="L146" i="14"/>
  <c r="K146" i="14"/>
  <c r="J146" i="14"/>
  <c r="I146" i="14"/>
  <c r="H146" i="14"/>
  <c r="F146" i="14"/>
  <c r="D146" i="14"/>
  <c r="C146" i="14"/>
  <c r="B146" i="14"/>
  <c r="A146" i="14"/>
  <c r="S145" i="14"/>
  <c r="R145" i="14"/>
  <c r="P145" i="14"/>
  <c r="O145" i="14"/>
  <c r="M145" i="14"/>
  <c r="L145" i="14"/>
  <c r="K145" i="14"/>
  <c r="J145" i="14"/>
  <c r="I145" i="14"/>
  <c r="H145" i="14"/>
  <c r="F145" i="14"/>
  <c r="D145" i="14"/>
  <c r="C145" i="14"/>
  <c r="B145" i="14"/>
  <c r="A145" i="14"/>
  <c r="S144" i="14"/>
  <c r="R144" i="14"/>
  <c r="P144" i="14"/>
  <c r="O144" i="14"/>
  <c r="M144" i="14"/>
  <c r="L144" i="14"/>
  <c r="K144" i="14"/>
  <c r="J144" i="14"/>
  <c r="I144" i="14"/>
  <c r="H144" i="14"/>
  <c r="F144" i="14"/>
  <c r="D144" i="14"/>
  <c r="C144" i="14"/>
  <c r="B144" i="14"/>
  <c r="A144" i="14"/>
  <c r="S143" i="14"/>
  <c r="R143" i="14"/>
  <c r="P143" i="14"/>
  <c r="O143" i="14"/>
  <c r="M143" i="14"/>
  <c r="L143" i="14"/>
  <c r="K143" i="14"/>
  <c r="J143" i="14"/>
  <c r="I143" i="14"/>
  <c r="H143" i="14"/>
  <c r="F143" i="14"/>
  <c r="D143" i="14"/>
  <c r="C143" i="14"/>
  <c r="B143" i="14"/>
  <c r="A143" i="14"/>
  <c r="S142" i="14"/>
  <c r="R142" i="14"/>
  <c r="P142" i="14"/>
  <c r="O142" i="14"/>
  <c r="M142" i="14"/>
  <c r="L142" i="14"/>
  <c r="K142" i="14"/>
  <c r="J142" i="14"/>
  <c r="I142" i="14"/>
  <c r="H142" i="14"/>
  <c r="F142" i="14"/>
  <c r="D142" i="14"/>
  <c r="C142" i="14"/>
  <c r="B142" i="14"/>
  <c r="A142" i="14"/>
  <c r="S141" i="14"/>
  <c r="R141" i="14"/>
  <c r="P141" i="14"/>
  <c r="O141" i="14"/>
  <c r="M141" i="14"/>
  <c r="L141" i="14"/>
  <c r="K141" i="14"/>
  <c r="J141" i="14"/>
  <c r="I141" i="14"/>
  <c r="H141" i="14"/>
  <c r="F141" i="14"/>
  <c r="D141" i="14"/>
  <c r="C141" i="14"/>
  <c r="B141" i="14"/>
  <c r="A141" i="14"/>
  <c r="S140" i="14"/>
  <c r="R140" i="14"/>
  <c r="P140" i="14"/>
  <c r="O140" i="14"/>
  <c r="M140" i="14"/>
  <c r="L140" i="14"/>
  <c r="K140" i="14"/>
  <c r="J140" i="14"/>
  <c r="I140" i="14"/>
  <c r="H140" i="14"/>
  <c r="F140" i="14"/>
  <c r="D140" i="14"/>
  <c r="C140" i="14"/>
  <c r="B140" i="14"/>
  <c r="A140" i="14"/>
  <c r="S139" i="14"/>
  <c r="R139" i="14"/>
  <c r="P139" i="14"/>
  <c r="O139" i="14"/>
  <c r="M139" i="14"/>
  <c r="L139" i="14"/>
  <c r="K139" i="14"/>
  <c r="J139" i="14"/>
  <c r="I139" i="14"/>
  <c r="H139" i="14"/>
  <c r="F139" i="14"/>
  <c r="D139" i="14"/>
  <c r="C139" i="14"/>
  <c r="B139" i="14"/>
  <c r="A139" i="14"/>
  <c r="S138" i="14"/>
  <c r="R138" i="14"/>
  <c r="P138" i="14"/>
  <c r="O138" i="14"/>
  <c r="M138" i="14"/>
  <c r="L138" i="14"/>
  <c r="K138" i="14"/>
  <c r="J138" i="14"/>
  <c r="I138" i="14"/>
  <c r="H138" i="14"/>
  <c r="F138" i="14"/>
  <c r="D138" i="14"/>
  <c r="C138" i="14"/>
  <c r="B138" i="14"/>
  <c r="A138" i="14"/>
  <c r="S137" i="14"/>
  <c r="R137" i="14"/>
  <c r="P137" i="14"/>
  <c r="O137" i="14"/>
  <c r="M137" i="14"/>
  <c r="L137" i="14"/>
  <c r="K137" i="14"/>
  <c r="J137" i="14"/>
  <c r="I137" i="14"/>
  <c r="H137" i="14"/>
  <c r="F137" i="14"/>
  <c r="D137" i="14"/>
  <c r="C137" i="14"/>
  <c r="B137" i="14"/>
  <c r="A137" i="14"/>
  <c r="S136" i="14"/>
  <c r="R136" i="14"/>
  <c r="P136" i="14"/>
  <c r="O136" i="14"/>
  <c r="M136" i="14"/>
  <c r="L136" i="14"/>
  <c r="K136" i="14"/>
  <c r="J136" i="14"/>
  <c r="I136" i="14"/>
  <c r="H136" i="14"/>
  <c r="F136" i="14"/>
  <c r="D136" i="14"/>
  <c r="C136" i="14"/>
  <c r="B136" i="14"/>
  <c r="A136" i="14"/>
  <c r="S135" i="14"/>
  <c r="R135" i="14"/>
  <c r="P135" i="14"/>
  <c r="O135" i="14"/>
  <c r="M135" i="14"/>
  <c r="L135" i="14"/>
  <c r="K135" i="14"/>
  <c r="J135" i="14"/>
  <c r="I135" i="14"/>
  <c r="H135" i="14"/>
  <c r="F135" i="14"/>
  <c r="D135" i="14"/>
  <c r="C135" i="14"/>
  <c r="B135" i="14"/>
  <c r="A135" i="14"/>
  <c r="S134" i="14"/>
  <c r="R134" i="14"/>
  <c r="P134" i="14"/>
  <c r="O134" i="14"/>
  <c r="M134" i="14"/>
  <c r="L134" i="14"/>
  <c r="K134" i="14"/>
  <c r="J134" i="14"/>
  <c r="I134" i="14"/>
  <c r="H134" i="14"/>
  <c r="F134" i="14"/>
  <c r="D134" i="14"/>
  <c r="C134" i="14"/>
  <c r="B134" i="14"/>
  <c r="A134" i="14"/>
  <c r="S133" i="14"/>
  <c r="R133" i="14"/>
  <c r="P133" i="14"/>
  <c r="O133" i="14"/>
  <c r="M133" i="14"/>
  <c r="L133" i="14"/>
  <c r="K133" i="14"/>
  <c r="J133" i="14"/>
  <c r="I133" i="14"/>
  <c r="H133" i="14"/>
  <c r="F133" i="14"/>
  <c r="D133" i="14"/>
  <c r="C133" i="14"/>
  <c r="B133" i="14"/>
  <c r="A133" i="14"/>
  <c r="S132" i="14"/>
  <c r="R132" i="14"/>
  <c r="P132" i="14"/>
  <c r="O132" i="14"/>
  <c r="M132" i="14"/>
  <c r="L132" i="14"/>
  <c r="K132" i="14"/>
  <c r="J132" i="14"/>
  <c r="I132" i="14"/>
  <c r="H132" i="14"/>
  <c r="F132" i="14"/>
  <c r="D132" i="14"/>
  <c r="C132" i="14"/>
  <c r="B132" i="14"/>
  <c r="A132" i="14"/>
  <c r="S131" i="14"/>
  <c r="R131" i="14"/>
  <c r="P131" i="14"/>
  <c r="O131" i="14"/>
  <c r="M131" i="14"/>
  <c r="L131" i="14"/>
  <c r="K131" i="14"/>
  <c r="J131" i="14"/>
  <c r="I131" i="14"/>
  <c r="H131" i="14"/>
  <c r="F131" i="14"/>
  <c r="D131" i="14"/>
  <c r="C131" i="14"/>
  <c r="B131" i="14"/>
  <c r="A131" i="14"/>
  <c r="S130" i="14"/>
  <c r="R130" i="14"/>
  <c r="P130" i="14"/>
  <c r="O130" i="14"/>
  <c r="M130" i="14"/>
  <c r="L130" i="14"/>
  <c r="K130" i="14"/>
  <c r="J130" i="14"/>
  <c r="I130" i="14"/>
  <c r="H130" i="14"/>
  <c r="F130" i="14"/>
  <c r="D130" i="14"/>
  <c r="C130" i="14"/>
  <c r="B130" i="14"/>
  <c r="A130" i="14"/>
  <c r="S129" i="14"/>
  <c r="R129" i="14"/>
  <c r="P129" i="14"/>
  <c r="O129" i="14"/>
  <c r="M129" i="14"/>
  <c r="L129" i="14"/>
  <c r="K129" i="14"/>
  <c r="J129" i="14"/>
  <c r="I129" i="14"/>
  <c r="H129" i="14"/>
  <c r="F129" i="14"/>
  <c r="D129" i="14"/>
  <c r="C129" i="14"/>
  <c r="B129" i="14"/>
  <c r="A129" i="14"/>
  <c r="S128" i="14"/>
  <c r="R128" i="14"/>
  <c r="P128" i="14"/>
  <c r="O128" i="14"/>
  <c r="M128" i="14"/>
  <c r="L128" i="14"/>
  <c r="K128" i="14"/>
  <c r="J128" i="14"/>
  <c r="I128" i="14"/>
  <c r="H128" i="14"/>
  <c r="F128" i="14"/>
  <c r="D128" i="14"/>
  <c r="C128" i="14"/>
  <c r="B128" i="14"/>
  <c r="A128" i="14"/>
  <c r="S127" i="14"/>
  <c r="R127" i="14"/>
  <c r="P127" i="14"/>
  <c r="O127" i="14"/>
  <c r="M127" i="14"/>
  <c r="L127" i="14"/>
  <c r="K127" i="14"/>
  <c r="J127" i="14"/>
  <c r="I127" i="14"/>
  <c r="H127" i="14"/>
  <c r="F127" i="14"/>
  <c r="D127" i="14"/>
  <c r="C127" i="14"/>
  <c r="B127" i="14"/>
  <c r="A127" i="14"/>
  <c r="S126" i="14"/>
  <c r="R126" i="14"/>
  <c r="P126" i="14"/>
  <c r="O126" i="14"/>
  <c r="M126" i="14"/>
  <c r="L126" i="14"/>
  <c r="K126" i="14"/>
  <c r="J126" i="14"/>
  <c r="I126" i="14"/>
  <c r="H126" i="14"/>
  <c r="F126" i="14"/>
  <c r="D126" i="14"/>
  <c r="C126" i="14"/>
  <c r="B126" i="14"/>
  <c r="A126" i="14"/>
  <c r="S125" i="14"/>
  <c r="R125" i="14"/>
  <c r="P125" i="14"/>
  <c r="O125" i="14"/>
  <c r="M125" i="14"/>
  <c r="L125" i="14"/>
  <c r="K125" i="14"/>
  <c r="J125" i="14"/>
  <c r="I125" i="14"/>
  <c r="H125" i="14"/>
  <c r="F125" i="14"/>
  <c r="D125" i="14"/>
  <c r="C125" i="14"/>
  <c r="B125" i="14"/>
  <c r="A125" i="14"/>
  <c r="S124" i="14"/>
  <c r="R124" i="14"/>
  <c r="P124" i="14"/>
  <c r="O124" i="14"/>
  <c r="M124" i="14"/>
  <c r="L124" i="14"/>
  <c r="K124" i="14"/>
  <c r="J124" i="14"/>
  <c r="I124" i="14"/>
  <c r="H124" i="14"/>
  <c r="F124" i="14"/>
  <c r="D124" i="14"/>
  <c r="C124" i="14"/>
  <c r="B124" i="14"/>
  <c r="A124" i="14"/>
  <c r="S123" i="14"/>
  <c r="R123" i="14"/>
  <c r="P123" i="14"/>
  <c r="O123" i="14"/>
  <c r="M123" i="14"/>
  <c r="L123" i="14"/>
  <c r="K123" i="14"/>
  <c r="J123" i="14"/>
  <c r="I123" i="14"/>
  <c r="H123" i="14"/>
  <c r="F123" i="14"/>
  <c r="D123" i="14"/>
  <c r="C123" i="14"/>
  <c r="B123" i="14"/>
  <c r="A123" i="14"/>
  <c r="S122" i="14"/>
  <c r="R122" i="14"/>
  <c r="P122" i="14"/>
  <c r="O122" i="14"/>
  <c r="M122" i="14"/>
  <c r="L122" i="14"/>
  <c r="K122" i="14"/>
  <c r="J122" i="14"/>
  <c r="I122" i="14"/>
  <c r="H122" i="14"/>
  <c r="F122" i="14"/>
  <c r="D122" i="14"/>
  <c r="C122" i="14"/>
  <c r="B122" i="14"/>
  <c r="A122" i="14"/>
  <c r="S121" i="14"/>
  <c r="R121" i="14"/>
  <c r="P121" i="14"/>
  <c r="O121" i="14"/>
  <c r="M121" i="14"/>
  <c r="L121" i="14"/>
  <c r="K121" i="14"/>
  <c r="J121" i="14"/>
  <c r="I121" i="14"/>
  <c r="H121" i="14"/>
  <c r="F121" i="14"/>
  <c r="D121" i="14"/>
  <c r="C121" i="14"/>
  <c r="B121" i="14"/>
  <c r="A121" i="14"/>
  <c r="S120" i="14"/>
  <c r="R120" i="14"/>
  <c r="P120" i="14"/>
  <c r="O120" i="14"/>
  <c r="M120" i="14"/>
  <c r="L120" i="14"/>
  <c r="K120" i="14"/>
  <c r="J120" i="14"/>
  <c r="I120" i="14"/>
  <c r="H120" i="14"/>
  <c r="F120" i="14"/>
  <c r="D120" i="14"/>
  <c r="C120" i="14"/>
  <c r="B120" i="14"/>
  <c r="A120" i="14"/>
  <c r="S119" i="14"/>
  <c r="R119" i="14"/>
  <c r="P119" i="14"/>
  <c r="O119" i="14"/>
  <c r="M119" i="14"/>
  <c r="L119" i="14"/>
  <c r="K119" i="14"/>
  <c r="J119" i="14"/>
  <c r="I119" i="14"/>
  <c r="H119" i="14"/>
  <c r="F119" i="14"/>
  <c r="D119" i="14"/>
  <c r="C119" i="14"/>
  <c r="B119" i="14"/>
  <c r="A119" i="14"/>
  <c r="S118" i="14"/>
  <c r="R118" i="14"/>
  <c r="P118" i="14"/>
  <c r="O118" i="14"/>
  <c r="M118" i="14"/>
  <c r="L118" i="14"/>
  <c r="K118" i="14"/>
  <c r="J118" i="14"/>
  <c r="I118" i="14"/>
  <c r="H118" i="14"/>
  <c r="F118" i="14"/>
  <c r="D118" i="14"/>
  <c r="C118" i="14"/>
  <c r="B118" i="14"/>
  <c r="A118" i="14"/>
  <c r="S117" i="14"/>
  <c r="R117" i="14"/>
  <c r="P117" i="14"/>
  <c r="O117" i="14"/>
  <c r="M117" i="14"/>
  <c r="L117" i="14"/>
  <c r="K117" i="14"/>
  <c r="J117" i="14"/>
  <c r="I117" i="14"/>
  <c r="H117" i="14"/>
  <c r="F117" i="14"/>
  <c r="D117" i="14"/>
  <c r="C117" i="14"/>
  <c r="B117" i="14"/>
  <c r="A117" i="14"/>
  <c r="S116" i="14"/>
  <c r="R116" i="14"/>
  <c r="P116" i="14"/>
  <c r="O116" i="14"/>
  <c r="M116" i="14"/>
  <c r="L116" i="14"/>
  <c r="K116" i="14"/>
  <c r="J116" i="14"/>
  <c r="I116" i="14"/>
  <c r="H116" i="14"/>
  <c r="F116" i="14"/>
  <c r="D116" i="14"/>
  <c r="C116" i="14"/>
  <c r="B116" i="14"/>
  <c r="A116" i="14"/>
  <c r="S115" i="14"/>
  <c r="R115" i="14"/>
  <c r="P115" i="14"/>
  <c r="O115" i="14"/>
  <c r="M115" i="14"/>
  <c r="L115" i="14"/>
  <c r="K115" i="14"/>
  <c r="J115" i="14"/>
  <c r="I115" i="14"/>
  <c r="H115" i="14"/>
  <c r="F115" i="14"/>
  <c r="D115" i="14"/>
  <c r="C115" i="14"/>
  <c r="B115" i="14"/>
  <c r="A115" i="14"/>
  <c r="S114" i="14"/>
  <c r="R114" i="14"/>
  <c r="P114" i="14"/>
  <c r="O114" i="14"/>
  <c r="M114" i="14"/>
  <c r="L114" i="14"/>
  <c r="K114" i="14"/>
  <c r="J114" i="14"/>
  <c r="I114" i="14"/>
  <c r="H114" i="14"/>
  <c r="F114" i="14"/>
  <c r="D114" i="14"/>
  <c r="C114" i="14"/>
  <c r="B114" i="14"/>
  <c r="A114" i="14"/>
  <c r="S113" i="14"/>
  <c r="R113" i="14"/>
  <c r="P113" i="14"/>
  <c r="O113" i="14"/>
  <c r="M113" i="14"/>
  <c r="L113" i="14"/>
  <c r="K113" i="14"/>
  <c r="J113" i="14"/>
  <c r="I113" i="14"/>
  <c r="H113" i="14"/>
  <c r="F113" i="14"/>
  <c r="D113" i="14"/>
  <c r="C113" i="14"/>
  <c r="B113" i="14"/>
  <c r="A113" i="14"/>
  <c r="S112" i="14"/>
  <c r="R112" i="14"/>
  <c r="P112" i="14"/>
  <c r="O112" i="14"/>
  <c r="M112" i="14"/>
  <c r="L112" i="14"/>
  <c r="K112" i="14"/>
  <c r="J112" i="14"/>
  <c r="I112" i="14"/>
  <c r="H112" i="14"/>
  <c r="F112" i="14"/>
  <c r="D112" i="14"/>
  <c r="C112" i="14"/>
  <c r="B112" i="14"/>
  <c r="A112" i="14"/>
  <c r="S111" i="14"/>
  <c r="R111" i="14"/>
  <c r="P111" i="14"/>
  <c r="O111" i="14"/>
  <c r="M111" i="14"/>
  <c r="L111" i="14"/>
  <c r="K111" i="14"/>
  <c r="J111" i="14"/>
  <c r="I111" i="14"/>
  <c r="H111" i="14"/>
  <c r="F111" i="14"/>
  <c r="D111" i="14"/>
  <c r="C111" i="14"/>
  <c r="B111" i="14"/>
  <c r="A111" i="14"/>
  <c r="S110" i="14"/>
  <c r="R110" i="14"/>
  <c r="P110" i="14"/>
  <c r="O110" i="14"/>
  <c r="M110" i="14"/>
  <c r="L110" i="14"/>
  <c r="K110" i="14"/>
  <c r="J110" i="14"/>
  <c r="I110" i="14"/>
  <c r="H110" i="14"/>
  <c r="F110" i="14"/>
  <c r="D110" i="14"/>
  <c r="C110" i="14"/>
  <c r="B110" i="14"/>
  <c r="A110" i="14"/>
  <c r="S109" i="14"/>
  <c r="R109" i="14"/>
  <c r="P109" i="14"/>
  <c r="O109" i="14"/>
  <c r="M109" i="14"/>
  <c r="L109" i="14"/>
  <c r="K109" i="14"/>
  <c r="J109" i="14"/>
  <c r="I109" i="14"/>
  <c r="H109" i="14"/>
  <c r="F109" i="14"/>
  <c r="D109" i="14"/>
  <c r="C109" i="14"/>
  <c r="B109" i="14"/>
  <c r="A109" i="14"/>
  <c r="S108" i="14"/>
  <c r="R108" i="14"/>
  <c r="P108" i="14"/>
  <c r="O108" i="14"/>
  <c r="M108" i="14"/>
  <c r="L108" i="14"/>
  <c r="K108" i="14"/>
  <c r="J108" i="14"/>
  <c r="I108" i="14"/>
  <c r="H108" i="14"/>
  <c r="F108" i="14"/>
  <c r="D108" i="14"/>
  <c r="C108" i="14"/>
  <c r="B108" i="14"/>
  <c r="A108" i="14"/>
  <c r="S107" i="14"/>
  <c r="R107" i="14"/>
  <c r="P107" i="14"/>
  <c r="O107" i="14"/>
  <c r="M107" i="14"/>
  <c r="L107" i="14"/>
  <c r="K107" i="14"/>
  <c r="J107" i="14"/>
  <c r="I107" i="14"/>
  <c r="H107" i="14"/>
  <c r="F107" i="14"/>
  <c r="D107" i="14"/>
  <c r="C107" i="14"/>
  <c r="B107" i="14"/>
  <c r="A107" i="14"/>
  <c r="S106" i="14"/>
  <c r="R106" i="14"/>
  <c r="P106" i="14"/>
  <c r="O106" i="14"/>
  <c r="M106" i="14"/>
  <c r="L106" i="14"/>
  <c r="K106" i="14"/>
  <c r="J106" i="14"/>
  <c r="I106" i="14"/>
  <c r="H106" i="14"/>
  <c r="F106" i="14"/>
  <c r="D106" i="14"/>
  <c r="C106" i="14"/>
  <c r="B106" i="14"/>
  <c r="A106" i="14"/>
  <c r="S105" i="14"/>
  <c r="R105" i="14"/>
  <c r="P105" i="14"/>
  <c r="O105" i="14"/>
  <c r="M105" i="14"/>
  <c r="L105" i="14"/>
  <c r="K105" i="14"/>
  <c r="J105" i="14"/>
  <c r="I105" i="14"/>
  <c r="H105" i="14"/>
  <c r="F105" i="14"/>
  <c r="D105" i="14"/>
  <c r="C105" i="14"/>
  <c r="B105" i="14"/>
  <c r="A105" i="14"/>
  <c r="S104" i="14"/>
  <c r="R104" i="14"/>
  <c r="P104" i="14"/>
  <c r="O104" i="14"/>
  <c r="M104" i="14"/>
  <c r="L104" i="14"/>
  <c r="K104" i="14"/>
  <c r="J104" i="14"/>
  <c r="I104" i="14"/>
  <c r="H104" i="14"/>
  <c r="F104" i="14"/>
  <c r="D104" i="14"/>
  <c r="C104" i="14"/>
  <c r="B104" i="14"/>
  <c r="A104" i="14"/>
  <c r="S103" i="14"/>
  <c r="R103" i="14"/>
  <c r="P103" i="14"/>
  <c r="O103" i="14"/>
  <c r="M103" i="14"/>
  <c r="L103" i="14"/>
  <c r="K103" i="14"/>
  <c r="J103" i="14"/>
  <c r="I103" i="14"/>
  <c r="H103" i="14"/>
  <c r="F103" i="14"/>
  <c r="D103" i="14"/>
  <c r="C103" i="14"/>
  <c r="B103" i="14"/>
  <c r="A103" i="14"/>
  <c r="S102" i="14"/>
  <c r="R102" i="14"/>
  <c r="P102" i="14"/>
  <c r="O102" i="14"/>
  <c r="M102" i="14"/>
  <c r="L102" i="14"/>
  <c r="K102" i="14"/>
  <c r="J102" i="14"/>
  <c r="I102" i="14"/>
  <c r="H102" i="14"/>
  <c r="F102" i="14"/>
  <c r="D102" i="14"/>
  <c r="C102" i="14"/>
  <c r="B102" i="14"/>
  <c r="A102" i="14"/>
  <c r="S101" i="14"/>
  <c r="R101" i="14"/>
  <c r="P101" i="14"/>
  <c r="O101" i="14"/>
  <c r="M101" i="14"/>
  <c r="L101" i="14"/>
  <c r="K101" i="14"/>
  <c r="J101" i="14"/>
  <c r="I101" i="14"/>
  <c r="H101" i="14"/>
  <c r="F101" i="14"/>
  <c r="D101" i="14"/>
  <c r="C101" i="14"/>
  <c r="B101" i="14"/>
  <c r="A101" i="14"/>
  <c r="S100" i="14"/>
  <c r="R100" i="14"/>
  <c r="P100" i="14"/>
  <c r="O100" i="14"/>
  <c r="M100" i="14"/>
  <c r="L100" i="14"/>
  <c r="K100" i="14"/>
  <c r="J100" i="14"/>
  <c r="I100" i="14"/>
  <c r="H100" i="14"/>
  <c r="F100" i="14"/>
  <c r="D100" i="14"/>
  <c r="C100" i="14"/>
  <c r="B100" i="14"/>
  <c r="A100" i="14"/>
  <c r="S99" i="14"/>
  <c r="R99" i="14"/>
  <c r="P99" i="14"/>
  <c r="O99" i="14"/>
  <c r="M99" i="14"/>
  <c r="L99" i="14"/>
  <c r="K99" i="14"/>
  <c r="J99" i="14"/>
  <c r="I99" i="14"/>
  <c r="H99" i="14"/>
  <c r="F99" i="14"/>
  <c r="D99" i="14"/>
  <c r="C99" i="14"/>
  <c r="B99" i="14"/>
  <c r="A99" i="14"/>
  <c r="S98" i="14"/>
  <c r="R98" i="14"/>
  <c r="P98" i="14"/>
  <c r="O98" i="14"/>
  <c r="M98" i="14"/>
  <c r="L98" i="14"/>
  <c r="K98" i="14"/>
  <c r="J98" i="14"/>
  <c r="I98" i="14"/>
  <c r="H98" i="14"/>
  <c r="F98" i="14"/>
  <c r="D98" i="14"/>
  <c r="C98" i="14"/>
  <c r="B98" i="14"/>
  <c r="A98" i="14"/>
  <c r="S97" i="14"/>
  <c r="R97" i="14"/>
  <c r="P97" i="14"/>
  <c r="O97" i="14"/>
  <c r="M97" i="14"/>
  <c r="L97" i="14"/>
  <c r="K97" i="14"/>
  <c r="J97" i="14"/>
  <c r="I97" i="14"/>
  <c r="H97" i="14"/>
  <c r="F97" i="14"/>
  <c r="D97" i="14"/>
  <c r="C97" i="14"/>
  <c r="B97" i="14"/>
  <c r="A97" i="14"/>
  <c r="S96" i="14"/>
  <c r="R96" i="14"/>
  <c r="P96" i="14"/>
  <c r="O96" i="14"/>
  <c r="M96" i="14"/>
  <c r="L96" i="14"/>
  <c r="K96" i="14"/>
  <c r="J96" i="14"/>
  <c r="I96" i="14"/>
  <c r="H96" i="14"/>
  <c r="F96" i="14"/>
  <c r="D96" i="14"/>
  <c r="C96" i="14"/>
  <c r="B96" i="14"/>
  <c r="A96" i="14"/>
  <c r="S95" i="14"/>
  <c r="R95" i="14"/>
  <c r="P95" i="14"/>
  <c r="O95" i="14"/>
  <c r="M95" i="14"/>
  <c r="L95" i="14"/>
  <c r="K95" i="14"/>
  <c r="J95" i="14"/>
  <c r="I95" i="14"/>
  <c r="H95" i="14"/>
  <c r="F95" i="14"/>
  <c r="D95" i="14"/>
  <c r="C95" i="14"/>
  <c r="B95" i="14"/>
  <c r="A95" i="14"/>
  <c r="S94" i="14"/>
  <c r="R94" i="14"/>
  <c r="P94" i="14"/>
  <c r="O94" i="14"/>
  <c r="M94" i="14"/>
  <c r="L94" i="14"/>
  <c r="K94" i="14"/>
  <c r="J94" i="14"/>
  <c r="I94" i="14"/>
  <c r="H94" i="14"/>
  <c r="F94" i="14"/>
  <c r="D94" i="14"/>
  <c r="C94" i="14"/>
  <c r="B94" i="14"/>
  <c r="A94" i="14"/>
  <c r="S93" i="14"/>
  <c r="R93" i="14"/>
  <c r="P93" i="14"/>
  <c r="O93" i="14"/>
  <c r="M93" i="14"/>
  <c r="L93" i="14"/>
  <c r="K93" i="14"/>
  <c r="J93" i="14"/>
  <c r="I93" i="14"/>
  <c r="H93" i="14"/>
  <c r="F93" i="14"/>
  <c r="D93" i="14"/>
  <c r="C93" i="14"/>
  <c r="B93" i="14"/>
  <c r="A93" i="14"/>
  <c r="S92" i="14"/>
  <c r="R92" i="14"/>
  <c r="P92" i="14"/>
  <c r="O92" i="14"/>
  <c r="M92" i="14"/>
  <c r="L92" i="14"/>
  <c r="K92" i="14"/>
  <c r="J92" i="14"/>
  <c r="I92" i="14"/>
  <c r="H92" i="14"/>
  <c r="F92" i="14"/>
  <c r="D92" i="14"/>
  <c r="C92" i="14"/>
  <c r="B92" i="14"/>
  <c r="A92" i="14"/>
  <c r="S91" i="14"/>
  <c r="R91" i="14"/>
  <c r="P91" i="14"/>
  <c r="O91" i="14"/>
  <c r="M91" i="14"/>
  <c r="L91" i="14"/>
  <c r="K91" i="14"/>
  <c r="J91" i="14"/>
  <c r="I91" i="14"/>
  <c r="H91" i="14"/>
  <c r="F91" i="14"/>
  <c r="D91" i="14"/>
  <c r="C91" i="14"/>
  <c r="B91" i="14"/>
  <c r="A91" i="14"/>
  <c r="S90" i="14"/>
  <c r="R90" i="14"/>
  <c r="P90" i="14"/>
  <c r="O90" i="14"/>
  <c r="M90" i="14"/>
  <c r="L90" i="14"/>
  <c r="K90" i="14"/>
  <c r="J90" i="14"/>
  <c r="I90" i="14"/>
  <c r="H90" i="14"/>
  <c r="F90" i="14"/>
  <c r="D90" i="14"/>
  <c r="C90" i="14"/>
  <c r="B90" i="14"/>
  <c r="A90" i="14"/>
  <c r="S89" i="14"/>
  <c r="R89" i="14"/>
  <c r="P89" i="14"/>
  <c r="O89" i="14"/>
  <c r="M89" i="14"/>
  <c r="L89" i="14"/>
  <c r="K89" i="14"/>
  <c r="J89" i="14"/>
  <c r="I89" i="14"/>
  <c r="H89" i="14"/>
  <c r="F89" i="14"/>
  <c r="D89" i="14"/>
  <c r="C89" i="14"/>
  <c r="B89" i="14"/>
  <c r="A89" i="14"/>
  <c r="S88" i="14"/>
  <c r="R88" i="14"/>
  <c r="P88" i="14"/>
  <c r="O88" i="14"/>
  <c r="M88" i="14"/>
  <c r="L88" i="14"/>
  <c r="K88" i="14"/>
  <c r="J88" i="14"/>
  <c r="I88" i="14"/>
  <c r="H88" i="14"/>
  <c r="F88" i="14"/>
  <c r="D88" i="14"/>
  <c r="C88" i="14"/>
  <c r="B88" i="14"/>
  <c r="A88" i="14"/>
  <c r="S87" i="14"/>
  <c r="R87" i="14"/>
  <c r="P87" i="14"/>
  <c r="O87" i="14"/>
  <c r="M87" i="14"/>
  <c r="L87" i="14"/>
  <c r="K87" i="14"/>
  <c r="J87" i="14"/>
  <c r="I87" i="14"/>
  <c r="H87" i="14"/>
  <c r="F87" i="14"/>
  <c r="D87" i="14"/>
  <c r="C87" i="14"/>
  <c r="B87" i="14"/>
  <c r="A87" i="14"/>
  <c r="S86" i="14"/>
  <c r="R86" i="14"/>
  <c r="P86" i="14"/>
  <c r="O86" i="14"/>
  <c r="M86" i="14"/>
  <c r="L86" i="14"/>
  <c r="K86" i="14"/>
  <c r="J86" i="14"/>
  <c r="I86" i="14"/>
  <c r="H86" i="14"/>
  <c r="F86" i="14"/>
  <c r="D86" i="14"/>
  <c r="C86" i="14"/>
  <c r="B86" i="14"/>
  <c r="A86" i="14"/>
  <c r="S85" i="14"/>
  <c r="R85" i="14"/>
  <c r="P85" i="14"/>
  <c r="O85" i="14"/>
  <c r="M85" i="14"/>
  <c r="L85" i="14"/>
  <c r="K85" i="14"/>
  <c r="J85" i="14"/>
  <c r="I85" i="14"/>
  <c r="H85" i="14"/>
  <c r="F85" i="14"/>
  <c r="D85" i="14"/>
  <c r="C85" i="14"/>
  <c r="B85" i="14"/>
  <c r="A85" i="14"/>
  <c r="S84" i="14"/>
  <c r="R84" i="14"/>
  <c r="P84" i="14"/>
  <c r="O84" i="14"/>
  <c r="M84" i="14"/>
  <c r="L84" i="14"/>
  <c r="K84" i="14"/>
  <c r="J84" i="14"/>
  <c r="I84" i="14"/>
  <c r="H84" i="14"/>
  <c r="F84" i="14"/>
  <c r="D84" i="14"/>
  <c r="C84" i="14"/>
  <c r="B84" i="14"/>
  <c r="A84" i="14"/>
  <c r="S83" i="14"/>
  <c r="R83" i="14"/>
  <c r="P83" i="14"/>
  <c r="O83" i="14"/>
  <c r="M83" i="14"/>
  <c r="L83" i="14"/>
  <c r="K83" i="14"/>
  <c r="J83" i="14"/>
  <c r="I83" i="14"/>
  <c r="H83" i="14"/>
  <c r="F83" i="14"/>
  <c r="D83" i="14"/>
  <c r="C83" i="14"/>
  <c r="B83" i="14"/>
  <c r="A83" i="14"/>
  <c r="S82" i="14"/>
  <c r="R82" i="14"/>
  <c r="P82" i="14"/>
  <c r="O82" i="14"/>
  <c r="M82" i="14"/>
  <c r="L82" i="14"/>
  <c r="K82" i="14"/>
  <c r="J82" i="14"/>
  <c r="I82" i="14"/>
  <c r="H82" i="14"/>
  <c r="F82" i="14"/>
  <c r="D82" i="14"/>
  <c r="C82" i="14"/>
  <c r="B82" i="14"/>
  <c r="A82" i="14"/>
  <c r="S81" i="14"/>
  <c r="R81" i="14"/>
  <c r="P81" i="14"/>
  <c r="O81" i="14"/>
  <c r="M81" i="14"/>
  <c r="L81" i="14"/>
  <c r="K81" i="14"/>
  <c r="J81" i="14"/>
  <c r="I81" i="14"/>
  <c r="H81" i="14"/>
  <c r="F81" i="14"/>
  <c r="D81" i="14"/>
  <c r="C81" i="14"/>
  <c r="B81" i="14"/>
  <c r="A81" i="14"/>
  <c r="S80" i="14"/>
  <c r="R80" i="14"/>
  <c r="P80" i="14"/>
  <c r="O80" i="14"/>
  <c r="M80" i="14"/>
  <c r="L80" i="14"/>
  <c r="K80" i="14"/>
  <c r="J80" i="14"/>
  <c r="I80" i="14"/>
  <c r="H80" i="14"/>
  <c r="F80" i="14"/>
  <c r="D80" i="14"/>
  <c r="C80" i="14"/>
  <c r="B80" i="14"/>
  <c r="A80" i="14"/>
  <c r="S79" i="14"/>
  <c r="R79" i="14"/>
  <c r="P79" i="14"/>
  <c r="O79" i="14"/>
  <c r="M79" i="14"/>
  <c r="L79" i="14"/>
  <c r="K79" i="14"/>
  <c r="J79" i="14"/>
  <c r="I79" i="14"/>
  <c r="H79" i="14"/>
  <c r="F79" i="14"/>
  <c r="D79" i="14"/>
  <c r="C79" i="14"/>
  <c r="B79" i="14"/>
  <c r="A79" i="14"/>
  <c r="S78" i="14"/>
  <c r="R78" i="14"/>
  <c r="P78" i="14"/>
  <c r="O78" i="14"/>
  <c r="M78" i="14"/>
  <c r="L78" i="14"/>
  <c r="K78" i="14"/>
  <c r="J78" i="14"/>
  <c r="I78" i="14"/>
  <c r="H78" i="14"/>
  <c r="F78" i="14"/>
  <c r="D78" i="14"/>
  <c r="C78" i="14"/>
  <c r="B78" i="14"/>
  <c r="A78" i="14"/>
  <c r="S77" i="14"/>
  <c r="R77" i="14"/>
  <c r="P77" i="14"/>
  <c r="O77" i="14"/>
  <c r="M77" i="14"/>
  <c r="L77" i="14"/>
  <c r="K77" i="14"/>
  <c r="J77" i="14"/>
  <c r="I77" i="14"/>
  <c r="H77" i="14"/>
  <c r="F77" i="14"/>
  <c r="D77" i="14"/>
  <c r="C77" i="14"/>
  <c r="B77" i="14"/>
  <c r="A77" i="14"/>
  <c r="S76" i="14"/>
  <c r="R76" i="14"/>
  <c r="P76" i="14"/>
  <c r="O76" i="14"/>
  <c r="M76" i="14"/>
  <c r="L76" i="14"/>
  <c r="K76" i="14"/>
  <c r="J76" i="14"/>
  <c r="I76" i="14"/>
  <c r="H76" i="14"/>
  <c r="F76" i="14"/>
  <c r="D76" i="14"/>
  <c r="C76" i="14"/>
  <c r="B76" i="14"/>
  <c r="A76" i="14"/>
  <c r="S75" i="14"/>
  <c r="R75" i="14"/>
  <c r="P75" i="14"/>
  <c r="O75" i="14"/>
  <c r="M75" i="14"/>
  <c r="L75" i="14"/>
  <c r="K75" i="14"/>
  <c r="J75" i="14"/>
  <c r="I75" i="14"/>
  <c r="H75" i="14"/>
  <c r="F75" i="14"/>
  <c r="D75" i="14"/>
  <c r="C75" i="14"/>
  <c r="B75" i="14"/>
  <c r="A75" i="14"/>
  <c r="S74" i="14"/>
  <c r="R74" i="14"/>
  <c r="P74" i="14"/>
  <c r="O74" i="14"/>
  <c r="M74" i="14"/>
  <c r="L74" i="14"/>
  <c r="K74" i="14"/>
  <c r="J74" i="14"/>
  <c r="I74" i="14"/>
  <c r="H74" i="14"/>
  <c r="F74" i="14"/>
  <c r="D74" i="14"/>
  <c r="C74" i="14"/>
  <c r="B74" i="14"/>
  <c r="A74" i="14"/>
  <c r="S73" i="14"/>
  <c r="R73" i="14"/>
  <c r="P73" i="14"/>
  <c r="O73" i="14"/>
  <c r="M73" i="14"/>
  <c r="L73" i="14"/>
  <c r="K73" i="14"/>
  <c r="J73" i="14"/>
  <c r="I73" i="14"/>
  <c r="H73" i="14"/>
  <c r="F73" i="14"/>
  <c r="D73" i="14"/>
  <c r="C73" i="14"/>
  <c r="B73" i="14"/>
  <c r="A73" i="14"/>
  <c r="S72" i="14"/>
  <c r="R72" i="14"/>
  <c r="P72" i="14"/>
  <c r="O72" i="14"/>
  <c r="M72" i="14"/>
  <c r="L72" i="14"/>
  <c r="K72" i="14"/>
  <c r="J72" i="14"/>
  <c r="I72" i="14"/>
  <c r="H72" i="14"/>
  <c r="F72" i="14"/>
  <c r="D72" i="14"/>
  <c r="C72" i="14"/>
  <c r="B72" i="14"/>
  <c r="A72" i="14"/>
  <c r="S71" i="14"/>
  <c r="R71" i="14"/>
  <c r="P71" i="14"/>
  <c r="O71" i="14"/>
  <c r="M71" i="14"/>
  <c r="L71" i="14"/>
  <c r="K71" i="14"/>
  <c r="J71" i="14"/>
  <c r="I71" i="14"/>
  <c r="H71" i="14"/>
  <c r="F71" i="14"/>
  <c r="D71" i="14"/>
  <c r="C71" i="14"/>
  <c r="B71" i="14"/>
  <c r="A71" i="14"/>
  <c r="S70" i="14"/>
  <c r="R70" i="14"/>
  <c r="P70" i="14"/>
  <c r="O70" i="14"/>
  <c r="M70" i="14"/>
  <c r="L70" i="14"/>
  <c r="K70" i="14"/>
  <c r="J70" i="14"/>
  <c r="I70" i="14"/>
  <c r="H70" i="14"/>
  <c r="F70" i="14"/>
  <c r="D70" i="14"/>
  <c r="C70" i="14"/>
  <c r="B70" i="14"/>
  <c r="A70" i="14"/>
  <c r="S69" i="14"/>
  <c r="R69" i="14"/>
  <c r="P69" i="14"/>
  <c r="O69" i="14"/>
  <c r="M69" i="14"/>
  <c r="L69" i="14"/>
  <c r="K69" i="14"/>
  <c r="J69" i="14"/>
  <c r="I69" i="14"/>
  <c r="H69" i="14"/>
  <c r="F69" i="14"/>
  <c r="D69" i="14"/>
  <c r="C69" i="14"/>
  <c r="B69" i="14"/>
  <c r="A69" i="14"/>
  <c r="S68" i="14"/>
  <c r="R68" i="14"/>
  <c r="P68" i="14"/>
  <c r="O68" i="14"/>
  <c r="M68" i="14"/>
  <c r="L68" i="14"/>
  <c r="K68" i="14"/>
  <c r="J68" i="14"/>
  <c r="I68" i="14"/>
  <c r="H68" i="14"/>
  <c r="F68" i="14"/>
  <c r="D68" i="14"/>
  <c r="C68" i="14"/>
  <c r="B68" i="14"/>
  <c r="A68" i="14"/>
  <c r="S67" i="14"/>
  <c r="R67" i="14"/>
  <c r="P67" i="14"/>
  <c r="O67" i="14"/>
  <c r="M67" i="14"/>
  <c r="L67" i="14"/>
  <c r="K67" i="14"/>
  <c r="J67" i="14"/>
  <c r="I67" i="14"/>
  <c r="H67" i="14"/>
  <c r="F67" i="14"/>
  <c r="D67" i="14"/>
  <c r="C67" i="14"/>
  <c r="B67" i="14"/>
  <c r="A67" i="14"/>
  <c r="S66" i="14"/>
  <c r="R66" i="14"/>
  <c r="P66" i="14"/>
  <c r="O66" i="14"/>
  <c r="M66" i="14"/>
  <c r="L66" i="14"/>
  <c r="K66" i="14"/>
  <c r="J66" i="14"/>
  <c r="I66" i="14"/>
  <c r="H66" i="14"/>
  <c r="F66" i="14"/>
  <c r="D66" i="14"/>
  <c r="C66" i="14"/>
  <c r="B66" i="14"/>
  <c r="A66" i="14"/>
  <c r="S65" i="14"/>
  <c r="R65" i="14"/>
  <c r="P65" i="14"/>
  <c r="O65" i="14"/>
  <c r="M65" i="14"/>
  <c r="L65" i="14"/>
  <c r="K65" i="14"/>
  <c r="J65" i="14"/>
  <c r="I65" i="14"/>
  <c r="H65" i="14"/>
  <c r="F65" i="14"/>
  <c r="D65" i="14"/>
  <c r="C65" i="14"/>
  <c r="B65" i="14"/>
  <c r="A65" i="14"/>
  <c r="S64" i="14"/>
  <c r="R64" i="14"/>
  <c r="P64" i="14"/>
  <c r="O64" i="14"/>
  <c r="M64" i="14"/>
  <c r="L64" i="14"/>
  <c r="K64" i="14"/>
  <c r="J64" i="14"/>
  <c r="I64" i="14"/>
  <c r="H64" i="14"/>
  <c r="F64" i="14"/>
  <c r="D64" i="14"/>
  <c r="C64" i="14"/>
  <c r="B64" i="14"/>
  <c r="A64" i="14"/>
  <c r="S63" i="14"/>
  <c r="R63" i="14"/>
  <c r="P63" i="14"/>
  <c r="O63" i="14"/>
  <c r="M63" i="14"/>
  <c r="L63" i="14"/>
  <c r="K63" i="14"/>
  <c r="J63" i="14"/>
  <c r="I63" i="14"/>
  <c r="H63" i="14"/>
  <c r="F63" i="14"/>
  <c r="D63" i="14"/>
  <c r="C63" i="14"/>
  <c r="B63" i="14"/>
  <c r="A63" i="14"/>
  <c r="S62" i="14"/>
  <c r="R62" i="14"/>
  <c r="P62" i="14"/>
  <c r="O62" i="14"/>
  <c r="M62" i="14"/>
  <c r="L62" i="14"/>
  <c r="K62" i="14"/>
  <c r="J62" i="14"/>
  <c r="I62" i="14"/>
  <c r="H62" i="14"/>
  <c r="F62" i="14"/>
  <c r="D62" i="14"/>
  <c r="C62" i="14"/>
  <c r="B62" i="14"/>
  <c r="A62" i="14"/>
  <c r="S61" i="14"/>
  <c r="R61" i="14"/>
  <c r="P61" i="14"/>
  <c r="O61" i="14"/>
  <c r="M61" i="14"/>
  <c r="L61" i="14"/>
  <c r="K61" i="14"/>
  <c r="J61" i="14"/>
  <c r="I61" i="14"/>
  <c r="H61" i="14"/>
  <c r="F61" i="14"/>
  <c r="D61" i="14"/>
  <c r="C61" i="14"/>
  <c r="B61" i="14"/>
  <c r="A61" i="14"/>
  <c r="S60" i="14"/>
  <c r="R60" i="14"/>
  <c r="P60" i="14"/>
  <c r="O60" i="14"/>
  <c r="M60" i="14"/>
  <c r="L60" i="14"/>
  <c r="K60" i="14"/>
  <c r="J60" i="14"/>
  <c r="I60" i="14"/>
  <c r="H60" i="14"/>
  <c r="F60" i="14"/>
  <c r="D60" i="14"/>
  <c r="C60" i="14"/>
  <c r="B60" i="14"/>
  <c r="A60" i="14"/>
  <c r="S59" i="14"/>
  <c r="R59" i="14"/>
  <c r="P59" i="14"/>
  <c r="O59" i="14"/>
  <c r="M59" i="14"/>
  <c r="L59" i="14"/>
  <c r="K59" i="14"/>
  <c r="J59" i="14"/>
  <c r="I59" i="14"/>
  <c r="H59" i="14"/>
  <c r="F59" i="14"/>
  <c r="D59" i="14"/>
  <c r="C59" i="14"/>
  <c r="B59" i="14"/>
  <c r="A59" i="14"/>
  <c r="S58" i="14"/>
  <c r="R58" i="14"/>
  <c r="P58" i="14"/>
  <c r="O58" i="14"/>
  <c r="M58" i="14"/>
  <c r="L58" i="14"/>
  <c r="K58" i="14"/>
  <c r="J58" i="14"/>
  <c r="I58" i="14"/>
  <c r="H58" i="14"/>
  <c r="F58" i="14"/>
  <c r="D58" i="14"/>
  <c r="C58" i="14"/>
  <c r="B58" i="14"/>
  <c r="A58" i="14"/>
  <c r="S57" i="14"/>
  <c r="R57" i="14"/>
  <c r="P57" i="14"/>
  <c r="O57" i="14"/>
  <c r="M57" i="14"/>
  <c r="L57" i="14"/>
  <c r="K57" i="14"/>
  <c r="J57" i="14"/>
  <c r="I57" i="14"/>
  <c r="H57" i="14"/>
  <c r="F57" i="14"/>
  <c r="D57" i="14"/>
  <c r="C57" i="14"/>
  <c r="B57" i="14"/>
  <c r="A57" i="14"/>
  <c r="S56" i="14"/>
  <c r="R56" i="14"/>
  <c r="P56" i="14"/>
  <c r="O56" i="14"/>
  <c r="M56" i="14"/>
  <c r="L56" i="14"/>
  <c r="K56" i="14"/>
  <c r="J56" i="14"/>
  <c r="I56" i="14"/>
  <c r="H56" i="14"/>
  <c r="F56" i="14"/>
  <c r="D56" i="14"/>
  <c r="C56" i="14"/>
  <c r="B56" i="14"/>
  <c r="A56" i="14"/>
  <c r="S55" i="14"/>
  <c r="R55" i="14"/>
  <c r="P55" i="14"/>
  <c r="O55" i="14"/>
  <c r="M55" i="14"/>
  <c r="L55" i="14"/>
  <c r="K55" i="14"/>
  <c r="J55" i="14"/>
  <c r="I55" i="14"/>
  <c r="H55" i="14"/>
  <c r="F55" i="14"/>
  <c r="D55" i="14"/>
  <c r="C55" i="14"/>
  <c r="B55" i="14"/>
  <c r="A55" i="14"/>
  <c r="S54" i="14"/>
  <c r="R54" i="14"/>
  <c r="P54" i="14"/>
  <c r="O54" i="14"/>
  <c r="M54" i="14"/>
  <c r="L54" i="14"/>
  <c r="K54" i="14"/>
  <c r="J54" i="14"/>
  <c r="I54" i="14"/>
  <c r="H54" i="14"/>
  <c r="F54" i="14"/>
  <c r="D54" i="14"/>
  <c r="C54" i="14"/>
  <c r="B54" i="14"/>
  <c r="A54" i="14"/>
  <c r="S53" i="14"/>
  <c r="R53" i="14"/>
  <c r="P53" i="14"/>
  <c r="O53" i="14"/>
  <c r="M53" i="14"/>
  <c r="L53" i="14"/>
  <c r="K53" i="14"/>
  <c r="J53" i="14"/>
  <c r="I53" i="14"/>
  <c r="H53" i="14"/>
  <c r="F53" i="14"/>
  <c r="D53" i="14"/>
  <c r="C53" i="14"/>
  <c r="B53" i="14"/>
  <c r="A53" i="14"/>
  <c r="S52" i="14"/>
  <c r="R52" i="14"/>
  <c r="P52" i="14"/>
  <c r="O52" i="14"/>
  <c r="M52" i="14"/>
  <c r="L52" i="14"/>
  <c r="K52" i="14"/>
  <c r="J52" i="14"/>
  <c r="I52" i="14"/>
  <c r="H52" i="14"/>
  <c r="F52" i="14"/>
  <c r="D52" i="14"/>
  <c r="C52" i="14"/>
  <c r="B52" i="14"/>
  <c r="A52" i="14"/>
  <c r="S51" i="14"/>
  <c r="R51" i="14"/>
  <c r="P51" i="14"/>
  <c r="O51" i="14"/>
  <c r="M51" i="14"/>
  <c r="L51" i="14"/>
  <c r="K51" i="14"/>
  <c r="J51" i="14"/>
  <c r="I51" i="14"/>
  <c r="H51" i="14"/>
  <c r="F51" i="14"/>
  <c r="D51" i="14"/>
  <c r="C51" i="14"/>
  <c r="B51" i="14"/>
  <c r="A51" i="14"/>
  <c r="S50" i="14"/>
  <c r="R50" i="14"/>
  <c r="P50" i="14"/>
  <c r="O50" i="14"/>
  <c r="M50" i="14"/>
  <c r="L50" i="14"/>
  <c r="K50" i="14"/>
  <c r="J50" i="14"/>
  <c r="I50" i="14"/>
  <c r="H50" i="14"/>
  <c r="F50" i="14"/>
  <c r="D50" i="14"/>
  <c r="C50" i="14"/>
  <c r="B50" i="14"/>
  <c r="A50" i="14"/>
  <c r="S49" i="14"/>
  <c r="R49" i="14"/>
  <c r="P49" i="14"/>
  <c r="O49" i="14"/>
  <c r="M49" i="14"/>
  <c r="L49" i="14"/>
  <c r="K49" i="14"/>
  <c r="J49" i="14"/>
  <c r="I49" i="14"/>
  <c r="H49" i="14"/>
  <c r="F49" i="14"/>
  <c r="D49" i="14"/>
  <c r="C49" i="14"/>
  <c r="B49" i="14"/>
  <c r="A49" i="14"/>
  <c r="S48" i="14"/>
  <c r="R48" i="14"/>
  <c r="P48" i="14"/>
  <c r="O48" i="14"/>
  <c r="M48" i="14"/>
  <c r="L48" i="14"/>
  <c r="K48" i="14"/>
  <c r="J48" i="14"/>
  <c r="I48" i="14"/>
  <c r="H48" i="14"/>
  <c r="F48" i="14"/>
  <c r="D48" i="14"/>
  <c r="C48" i="14"/>
  <c r="B48" i="14"/>
  <c r="A48" i="14"/>
  <c r="S47" i="14"/>
  <c r="R47" i="14"/>
  <c r="P47" i="14"/>
  <c r="O47" i="14"/>
  <c r="M47" i="14"/>
  <c r="L47" i="14"/>
  <c r="K47" i="14"/>
  <c r="J47" i="14"/>
  <c r="I47" i="14"/>
  <c r="H47" i="14"/>
  <c r="F47" i="14"/>
  <c r="D47" i="14"/>
  <c r="C47" i="14"/>
  <c r="B47" i="14"/>
  <c r="A47" i="14"/>
  <c r="S46" i="14"/>
  <c r="R46" i="14"/>
  <c r="P46" i="14"/>
  <c r="O46" i="14"/>
  <c r="M46" i="14"/>
  <c r="L46" i="14"/>
  <c r="K46" i="14"/>
  <c r="J46" i="14"/>
  <c r="I46" i="14"/>
  <c r="H46" i="14"/>
  <c r="F46" i="14"/>
  <c r="D46" i="14"/>
  <c r="C46" i="14"/>
  <c r="B46" i="14"/>
  <c r="A46" i="14"/>
  <c r="S45" i="14"/>
  <c r="R45" i="14"/>
  <c r="P45" i="14"/>
  <c r="O45" i="14"/>
  <c r="M45" i="14"/>
  <c r="L45" i="14"/>
  <c r="K45" i="14"/>
  <c r="J45" i="14"/>
  <c r="I45" i="14"/>
  <c r="H45" i="14"/>
  <c r="F45" i="14"/>
  <c r="D45" i="14"/>
  <c r="C45" i="14"/>
  <c r="B45" i="14"/>
  <c r="A45" i="14"/>
  <c r="S44" i="14"/>
  <c r="R44" i="14"/>
  <c r="P44" i="14"/>
  <c r="O44" i="14"/>
  <c r="M44" i="14"/>
  <c r="L44" i="14"/>
  <c r="K44" i="14"/>
  <c r="J44" i="14"/>
  <c r="I44" i="14"/>
  <c r="H44" i="14"/>
  <c r="F44" i="14"/>
  <c r="D44" i="14"/>
  <c r="C44" i="14"/>
  <c r="B44" i="14"/>
  <c r="A44" i="14"/>
  <c r="S43" i="14"/>
  <c r="R43" i="14"/>
  <c r="P43" i="14"/>
  <c r="O43" i="14"/>
  <c r="M43" i="14"/>
  <c r="L43" i="14"/>
  <c r="K43" i="14"/>
  <c r="J43" i="14"/>
  <c r="I43" i="14"/>
  <c r="H43" i="14"/>
  <c r="F43" i="14"/>
  <c r="D43" i="14"/>
  <c r="C43" i="14"/>
  <c r="B43" i="14"/>
  <c r="A43" i="14"/>
  <c r="S42" i="14"/>
  <c r="R42" i="14"/>
  <c r="P42" i="14"/>
  <c r="O42" i="14"/>
  <c r="M42" i="14"/>
  <c r="L42" i="14"/>
  <c r="K42" i="14"/>
  <c r="J42" i="14"/>
  <c r="I42" i="14"/>
  <c r="H42" i="14"/>
  <c r="F42" i="14"/>
  <c r="D42" i="14"/>
  <c r="C42" i="14"/>
  <c r="B42" i="14"/>
  <c r="A42" i="14"/>
  <c r="S41" i="14"/>
  <c r="R41" i="14"/>
  <c r="P41" i="14"/>
  <c r="O41" i="14"/>
  <c r="M41" i="14"/>
  <c r="L41" i="14"/>
  <c r="K41" i="14"/>
  <c r="J41" i="14"/>
  <c r="I41" i="14"/>
  <c r="H41" i="14"/>
  <c r="F41" i="14"/>
  <c r="D41" i="14"/>
  <c r="C41" i="14"/>
  <c r="B41" i="14"/>
  <c r="A41" i="14"/>
  <c r="S40" i="14"/>
  <c r="R40" i="14"/>
  <c r="P40" i="14"/>
  <c r="O40" i="14"/>
  <c r="M40" i="14"/>
  <c r="L40" i="14"/>
  <c r="K40" i="14"/>
  <c r="J40" i="14"/>
  <c r="I40" i="14"/>
  <c r="H40" i="14"/>
  <c r="F40" i="14"/>
  <c r="D40" i="14"/>
  <c r="C40" i="14"/>
  <c r="B40" i="14"/>
  <c r="A40" i="14"/>
  <c r="S39" i="14"/>
  <c r="R39" i="14"/>
  <c r="P39" i="14"/>
  <c r="O39" i="14"/>
  <c r="M39" i="14"/>
  <c r="L39" i="14"/>
  <c r="K39" i="14"/>
  <c r="J39" i="14"/>
  <c r="I39" i="14"/>
  <c r="H39" i="14"/>
  <c r="F39" i="14"/>
  <c r="D39" i="14"/>
  <c r="C39" i="14"/>
  <c r="B39" i="14"/>
  <c r="A39" i="14"/>
  <c r="S38" i="14"/>
  <c r="R38" i="14"/>
  <c r="P38" i="14"/>
  <c r="O38" i="14"/>
  <c r="M38" i="14"/>
  <c r="L38" i="14"/>
  <c r="K38" i="14"/>
  <c r="J38" i="14"/>
  <c r="I38" i="14"/>
  <c r="H38" i="14"/>
  <c r="F38" i="14"/>
  <c r="D38" i="14"/>
  <c r="C38" i="14"/>
  <c r="B38" i="14"/>
  <c r="A38" i="14"/>
  <c r="S37" i="14"/>
  <c r="R37" i="14"/>
  <c r="P37" i="14"/>
  <c r="O37" i="14"/>
  <c r="M37" i="14"/>
  <c r="L37" i="14"/>
  <c r="K37" i="14"/>
  <c r="J37" i="14"/>
  <c r="I37" i="14"/>
  <c r="H37" i="14"/>
  <c r="F37" i="14"/>
  <c r="D37" i="14"/>
  <c r="C37" i="14"/>
  <c r="B37" i="14"/>
  <c r="A37" i="14"/>
  <c r="S36" i="14"/>
  <c r="R36" i="14"/>
  <c r="P36" i="14"/>
  <c r="O36" i="14"/>
  <c r="M36" i="14"/>
  <c r="L36" i="14"/>
  <c r="K36" i="14"/>
  <c r="J36" i="14"/>
  <c r="I36" i="14"/>
  <c r="H36" i="14"/>
  <c r="F36" i="14"/>
  <c r="D36" i="14"/>
  <c r="C36" i="14"/>
  <c r="B36" i="14"/>
  <c r="A36" i="14"/>
  <c r="S35" i="14"/>
  <c r="R35" i="14"/>
  <c r="P35" i="14"/>
  <c r="O35" i="14"/>
  <c r="M35" i="14"/>
  <c r="L35" i="14"/>
  <c r="K35" i="14"/>
  <c r="J35" i="14"/>
  <c r="I35" i="14"/>
  <c r="H35" i="14"/>
  <c r="F35" i="14"/>
  <c r="D35" i="14"/>
  <c r="C35" i="14"/>
  <c r="B35" i="14"/>
  <c r="A35" i="14"/>
  <c r="S34" i="14"/>
  <c r="R34" i="14"/>
  <c r="P34" i="14"/>
  <c r="O34" i="14"/>
  <c r="M34" i="14"/>
  <c r="L34" i="14"/>
  <c r="K34" i="14"/>
  <c r="J34" i="14"/>
  <c r="I34" i="14"/>
  <c r="H34" i="14"/>
  <c r="F34" i="14"/>
  <c r="D34" i="14"/>
  <c r="C34" i="14"/>
  <c r="B34" i="14"/>
  <c r="A34" i="14"/>
  <c r="S33" i="14"/>
  <c r="R33" i="14"/>
  <c r="P33" i="14"/>
  <c r="O33" i="14"/>
  <c r="M33" i="14"/>
  <c r="L33" i="14"/>
  <c r="K33" i="14"/>
  <c r="J33" i="14"/>
  <c r="I33" i="14"/>
  <c r="H33" i="14"/>
  <c r="F33" i="14"/>
  <c r="D33" i="14"/>
  <c r="C33" i="14"/>
  <c r="B33" i="14"/>
  <c r="A33" i="14"/>
  <c r="S32" i="14"/>
  <c r="R32" i="14"/>
  <c r="P32" i="14"/>
  <c r="O32" i="14"/>
  <c r="M32" i="14"/>
  <c r="L32" i="14"/>
  <c r="K32" i="14"/>
  <c r="J32" i="14"/>
  <c r="I32" i="14"/>
  <c r="H32" i="14"/>
  <c r="F32" i="14"/>
  <c r="D32" i="14"/>
  <c r="C32" i="14"/>
  <c r="B32" i="14"/>
  <c r="A32" i="14"/>
  <c r="S31" i="14"/>
  <c r="R31" i="14"/>
  <c r="P31" i="14"/>
  <c r="O31" i="14"/>
  <c r="M31" i="14"/>
  <c r="L31" i="14"/>
  <c r="K31" i="14"/>
  <c r="J31" i="14"/>
  <c r="I31" i="14"/>
  <c r="H31" i="14"/>
  <c r="F31" i="14"/>
  <c r="D31" i="14"/>
  <c r="C31" i="14"/>
  <c r="B31" i="14"/>
  <c r="A31" i="14"/>
  <c r="S30" i="14"/>
  <c r="R30" i="14"/>
  <c r="P30" i="14"/>
  <c r="O30" i="14"/>
  <c r="M30" i="14"/>
  <c r="L30" i="14"/>
  <c r="K30" i="14"/>
  <c r="J30" i="14"/>
  <c r="I30" i="14"/>
  <c r="H30" i="14"/>
  <c r="F30" i="14"/>
  <c r="D30" i="14"/>
  <c r="C30" i="14"/>
  <c r="B30" i="14"/>
  <c r="A30" i="14"/>
  <c r="S29" i="14"/>
  <c r="R29" i="14"/>
  <c r="P29" i="14"/>
  <c r="O29" i="14"/>
  <c r="M29" i="14"/>
  <c r="L29" i="14"/>
  <c r="K29" i="14"/>
  <c r="J29" i="14"/>
  <c r="I29" i="14"/>
  <c r="H29" i="14"/>
  <c r="F29" i="14"/>
  <c r="D29" i="14"/>
  <c r="C29" i="14"/>
  <c r="B29" i="14"/>
  <c r="A29" i="14"/>
  <c r="S28" i="14"/>
  <c r="R28" i="14"/>
  <c r="P28" i="14"/>
  <c r="O28" i="14"/>
  <c r="M28" i="14"/>
  <c r="L28" i="14"/>
  <c r="K28" i="14"/>
  <c r="J28" i="14"/>
  <c r="I28" i="14"/>
  <c r="H28" i="14"/>
  <c r="F28" i="14"/>
  <c r="D28" i="14"/>
  <c r="C28" i="14"/>
  <c r="B28" i="14"/>
  <c r="A28" i="14"/>
  <c r="S27" i="14"/>
  <c r="R27" i="14"/>
  <c r="P27" i="14"/>
  <c r="O27" i="14"/>
  <c r="M27" i="14"/>
  <c r="L27" i="14"/>
  <c r="K27" i="14"/>
  <c r="J27" i="14"/>
  <c r="I27" i="14"/>
  <c r="H27" i="14"/>
  <c r="F27" i="14"/>
  <c r="D27" i="14"/>
  <c r="C27" i="14"/>
  <c r="B27" i="14"/>
  <c r="A27" i="14"/>
  <c r="S26" i="14"/>
  <c r="R26" i="14"/>
  <c r="P26" i="14"/>
  <c r="O26" i="14"/>
  <c r="M26" i="14"/>
  <c r="L26" i="14"/>
  <c r="K26" i="14"/>
  <c r="J26" i="14"/>
  <c r="I26" i="14"/>
  <c r="H26" i="14"/>
  <c r="F26" i="14"/>
  <c r="D26" i="14"/>
  <c r="C26" i="14"/>
  <c r="B26" i="14"/>
  <c r="A26" i="14"/>
  <c r="S25" i="14"/>
  <c r="R25" i="14"/>
  <c r="P25" i="14"/>
  <c r="O25" i="14"/>
  <c r="M25" i="14"/>
  <c r="L25" i="14"/>
  <c r="K25" i="14"/>
  <c r="J25" i="14"/>
  <c r="I25" i="14"/>
  <c r="H25" i="14"/>
  <c r="F25" i="14"/>
  <c r="D25" i="14"/>
  <c r="C25" i="14"/>
  <c r="B25" i="14"/>
  <c r="A25" i="14"/>
  <c r="S24" i="14"/>
  <c r="R24" i="14"/>
  <c r="P24" i="14"/>
  <c r="O24" i="14"/>
  <c r="M24" i="14"/>
  <c r="L24" i="14"/>
  <c r="K24" i="14"/>
  <c r="J24" i="14"/>
  <c r="I24" i="14"/>
  <c r="H24" i="14"/>
  <c r="F24" i="14"/>
  <c r="D24" i="14"/>
  <c r="C24" i="14"/>
  <c r="B24" i="14"/>
  <c r="A24" i="14"/>
  <c r="S23" i="14"/>
  <c r="R23" i="14"/>
  <c r="P23" i="14"/>
  <c r="O23" i="14"/>
  <c r="M23" i="14"/>
  <c r="L23" i="14"/>
  <c r="K23" i="14"/>
  <c r="J23" i="14"/>
  <c r="I23" i="14"/>
  <c r="H23" i="14"/>
  <c r="F23" i="14"/>
  <c r="D23" i="14"/>
  <c r="C23" i="14"/>
  <c r="B23" i="14"/>
  <c r="A23" i="14"/>
  <c r="S22" i="14"/>
  <c r="R22" i="14"/>
  <c r="P22" i="14"/>
  <c r="O22" i="14"/>
  <c r="M22" i="14"/>
  <c r="L22" i="14"/>
  <c r="K22" i="14"/>
  <c r="J22" i="14"/>
  <c r="I22" i="14"/>
  <c r="H22" i="14"/>
  <c r="F22" i="14"/>
  <c r="D22" i="14"/>
  <c r="C22" i="14"/>
  <c r="B22" i="14"/>
  <c r="A22" i="14"/>
  <c r="S21" i="14"/>
  <c r="R21" i="14"/>
  <c r="P21" i="14"/>
  <c r="O21" i="14"/>
  <c r="M21" i="14"/>
  <c r="L21" i="14"/>
  <c r="K21" i="14"/>
  <c r="J21" i="14"/>
  <c r="I21" i="14"/>
  <c r="H21" i="14"/>
  <c r="F21" i="14"/>
  <c r="D21" i="14"/>
  <c r="C21" i="14"/>
  <c r="B21" i="14"/>
  <c r="A21" i="14"/>
  <c r="S20" i="14"/>
  <c r="R20" i="14"/>
  <c r="P20" i="14"/>
  <c r="O20" i="14"/>
  <c r="M20" i="14"/>
  <c r="L20" i="14"/>
  <c r="K20" i="14"/>
  <c r="J20" i="14"/>
  <c r="I20" i="14"/>
  <c r="H20" i="14"/>
  <c r="F20" i="14"/>
  <c r="D20" i="14"/>
  <c r="C20" i="14"/>
  <c r="B20" i="14"/>
  <c r="A20" i="14"/>
  <c r="S19" i="14"/>
  <c r="R19" i="14"/>
  <c r="P19" i="14"/>
  <c r="O19" i="14"/>
  <c r="M19" i="14"/>
  <c r="L19" i="14"/>
  <c r="K19" i="14"/>
  <c r="J19" i="14"/>
  <c r="I19" i="14"/>
  <c r="H19" i="14"/>
  <c r="F19" i="14"/>
  <c r="D19" i="14"/>
  <c r="C19" i="14"/>
  <c r="B19" i="14"/>
  <c r="A19" i="14"/>
  <c r="S18" i="14"/>
  <c r="R18" i="14"/>
  <c r="P18" i="14"/>
  <c r="O18" i="14"/>
  <c r="M18" i="14"/>
  <c r="L18" i="14"/>
  <c r="K18" i="14"/>
  <c r="J18" i="14"/>
  <c r="I18" i="14"/>
  <c r="H18" i="14"/>
  <c r="F18" i="14"/>
  <c r="D18" i="14"/>
  <c r="C18" i="14"/>
  <c r="B18" i="14"/>
  <c r="A18" i="14"/>
  <c r="S17" i="14"/>
  <c r="R17" i="14"/>
  <c r="P17" i="14"/>
  <c r="O17" i="14"/>
  <c r="M17" i="14"/>
  <c r="L17" i="14"/>
  <c r="K17" i="14"/>
  <c r="J17" i="14"/>
  <c r="I17" i="14"/>
  <c r="H17" i="14"/>
  <c r="F17" i="14"/>
  <c r="D17" i="14"/>
  <c r="C17" i="14"/>
  <c r="B17" i="14"/>
  <c r="A17" i="14"/>
  <c r="S16" i="14"/>
  <c r="R16" i="14"/>
  <c r="P16" i="14"/>
  <c r="O16" i="14"/>
  <c r="M16" i="14"/>
  <c r="L16" i="14"/>
  <c r="K16" i="14"/>
  <c r="J16" i="14"/>
  <c r="I16" i="14"/>
  <c r="H16" i="14"/>
  <c r="F16" i="14"/>
  <c r="D16" i="14"/>
  <c r="C16" i="14"/>
  <c r="B16" i="14"/>
  <c r="A16" i="14"/>
  <c r="S15" i="14"/>
  <c r="R15" i="14"/>
  <c r="P15" i="14"/>
  <c r="O15" i="14"/>
  <c r="M15" i="14"/>
  <c r="L15" i="14"/>
  <c r="K15" i="14"/>
  <c r="J15" i="14"/>
  <c r="I15" i="14"/>
  <c r="H15" i="14"/>
  <c r="F15" i="14"/>
  <c r="D15" i="14"/>
  <c r="C15" i="14"/>
  <c r="B15" i="14"/>
  <c r="A15" i="14"/>
  <c r="S14" i="14"/>
  <c r="R14" i="14"/>
  <c r="P14" i="14"/>
  <c r="O14" i="14"/>
  <c r="M14" i="14"/>
  <c r="L14" i="14"/>
  <c r="K14" i="14"/>
  <c r="J14" i="14"/>
  <c r="I14" i="14"/>
  <c r="H14" i="14"/>
  <c r="F14" i="14"/>
  <c r="D14" i="14"/>
  <c r="C14" i="14"/>
  <c r="B14" i="14"/>
  <c r="A14" i="14"/>
  <c r="S13" i="14"/>
  <c r="R13" i="14"/>
  <c r="P13" i="14"/>
  <c r="O13" i="14"/>
  <c r="M13" i="14"/>
  <c r="L13" i="14"/>
  <c r="K13" i="14"/>
  <c r="J13" i="14"/>
  <c r="I13" i="14"/>
  <c r="H13" i="14"/>
  <c r="F13" i="14"/>
  <c r="D13" i="14"/>
  <c r="C13" i="14"/>
  <c r="B13" i="14"/>
  <c r="A13" i="14"/>
  <c r="S12" i="14"/>
  <c r="R12" i="14"/>
  <c r="P12" i="14"/>
  <c r="O12" i="14"/>
  <c r="M12" i="14"/>
  <c r="L12" i="14"/>
  <c r="K12" i="14"/>
  <c r="J12" i="14"/>
  <c r="I12" i="14"/>
  <c r="H12" i="14"/>
  <c r="F12" i="14"/>
  <c r="D12" i="14"/>
  <c r="C12" i="14"/>
  <c r="B12" i="14"/>
  <c r="A12" i="14"/>
  <c r="S11" i="14"/>
  <c r="R11" i="14"/>
  <c r="P11" i="14"/>
  <c r="O11" i="14"/>
  <c r="M11" i="14"/>
  <c r="L11" i="14"/>
  <c r="K11" i="14"/>
  <c r="J11" i="14"/>
  <c r="I11" i="14"/>
  <c r="H11" i="14"/>
  <c r="F11" i="14"/>
  <c r="D11" i="14"/>
  <c r="C11" i="14"/>
  <c r="B11" i="14"/>
  <c r="A11" i="14"/>
  <c r="S10" i="14"/>
  <c r="R10" i="14"/>
  <c r="P10" i="14"/>
  <c r="O10" i="14"/>
  <c r="M10" i="14"/>
  <c r="L10" i="14"/>
  <c r="K10" i="14"/>
  <c r="J10" i="14"/>
  <c r="I10" i="14"/>
  <c r="H10" i="14"/>
  <c r="F10" i="14"/>
  <c r="D10" i="14"/>
  <c r="C10" i="14"/>
  <c r="B10" i="14"/>
  <c r="A10" i="14"/>
  <c r="S9" i="14"/>
  <c r="R9" i="14"/>
  <c r="P9" i="14"/>
  <c r="O9" i="14"/>
  <c r="M9" i="14"/>
  <c r="L9" i="14"/>
  <c r="K9" i="14"/>
  <c r="J9" i="14"/>
  <c r="I9" i="14"/>
  <c r="H9" i="14"/>
  <c r="F9" i="14"/>
  <c r="D9" i="14"/>
  <c r="C9" i="14"/>
  <c r="B9" i="14"/>
  <c r="A9" i="14"/>
  <c r="S8" i="14"/>
  <c r="R8" i="14"/>
  <c r="P8" i="14"/>
  <c r="O8" i="14"/>
  <c r="M8" i="14"/>
  <c r="L8" i="14"/>
  <c r="K8" i="14"/>
  <c r="J8" i="14"/>
  <c r="I8" i="14"/>
  <c r="H8" i="14"/>
  <c r="F8" i="14"/>
  <c r="D8" i="14"/>
  <c r="C8" i="14"/>
  <c r="B8" i="14"/>
  <c r="A8" i="14"/>
  <c r="S7" i="14"/>
  <c r="R7" i="14"/>
  <c r="P7" i="14"/>
  <c r="O7" i="14"/>
  <c r="M7" i="14"/>
  <c r="L7" i="14"/>
  <c r="K7" i="14"/>
  <c r="J7" i="14"/>
  <c r="I7" i="14"/>
  <c r="H7" i="14"/>
  <c r="F7" i="14"/>
  <c r="D7" i="14"/>
  <c r="C7" i="14"/>
  <c r="B7" i="14"/>
  <c r="A7" i="14"/>
  <c r="S6" i="14"/>
  <c r="R6" i="14"/>
  <c r="P6" i="14"/>
  <c r="O6" i="14"/>
  <c r="M6" i="14"/>
  <c r="L6" i="14"/>
  <c r="K6" i="14"/>
  <c r="J6" i="14"/>
  <c r="I6" i="14"/>
  <c r="H6" i="14"/>
  <c r="F6" i="14"/>
  <c r="D6" i="14"/>
  <c r="C6" i="14"/>
  <c r="B6" i="14"/>
  <c r="A6" i="14"/>
  <c r="S5" i="14"/>
  <c r="R5" i="14"/>
  <c r="P5" i="14"/>
  <c r="O5" i="14"/>
  <c r="M5" i="14"/>
  <c r="L5" i="14"/>
  <c r="K5" i="14"/>
  <c r="J5" i="14"/>
  <c r="I5" i="14"/>
  <c r="H5" i="14"/>
  <c r="F5" i="14"/>
  <c r="D5" i="14"/>
  <c r="C5" i="14"/>
  <c r="B5" i="14"/>
  <c r="A5" i="14"/>
  <c r="S4" i="14"/>
  <c r="R4" i="14"/>
  <c r="P4" i="14"/>
  <c r="O4" i="14"/>
  <c r="M4" i="14"/>
  <c r="L4" i="14"/>
  <c r="K4" i="14"/>
  <c r="J4" i="14"/>
  <c r="I4" i="14"/>
  <c r="H4" i="14"/>
  <c r="F4" i="14"/>
  <c r="D4" i="14"/>
  <c r="C4" i="14"/>
  <c r="B4" i="14"/>
  <c r="A4" i="14"/>
  <c r="S3" i="14"/>
  <c r="R3" i="14"/>
  <c r="P3" i="14"/>
  <c r="O3" i="14"/>
  <c r="M3" i="14"/>
  <c r="L3" i="14"/>
  <c r="K3" i="14"/>
  <c r="J3" i="14"/>
  <c r="I3" i="14"/>
  <c r="H3" i="14"/>
  <c r="F3" i="14"/>
  <c r="D3" i="14"/>
  <c r="C3" i="14"/>
  <c r="B3" i="14"/>
  <c r="A3" i="14"/>
  <c r="S2" i="14"/>
  <c r="R2" i="14"/>
  <c r="P2" i="14"/>
  <c r="O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X222" i="22" s="1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Z216" i="22" s="1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Y212" i="22" s="1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Q208" i="22" s="1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U206" i="22" s="1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V219" i="22" l="1"/>
  <c r="T197" i="22"/>
  <c r="O201" i="22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2" i="22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X218" i="22" s="1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V217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X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X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X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V215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B2" i="15"/>
  <c r="A2" i="15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V192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V189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W178" i="22" s="1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T952" i="14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AE600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912" i="14"/>
  <c r="AT1008" i="14"/>
  <c r="AT1003" i="14"/>
  <c r="AT987" i="14"/>
  <c r="AT757" i="14"/>
  <c r="AT899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52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T981" i="14"/>
  <c r="AR338" i="14"/>
  <c r="T22" i="14"/>
  <c r="AF22" i="14" s="1"/>
  <c r="AQ34" i="14"/>
  <c r="AL70" i="14"/>
  <c r="AI73" i="14"/>
  <c r="AI376" i="14"/>
  <c r="AJ575" i="14"/>
  <c r="AT883" i="14"/>
  <c r="AT982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B215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AE388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V683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995" i="14"/>
  <c r="AT984" i="14"/>
  <c r="AT992" i="14"/>
  <c r="AT1078" i="14"/>
  <c r="AT1167" i="14"/>
  <c r="AT1183" i="14"/>
  <c r="AT1115" i="14"/>
  <c r="AT1141" i="14"/>
  <c r="AT1011" i="14"/>
  <c r="AT951" i="14"/>
  <c r="AT1000" i="14"/>
  <c r="AT1199" i="14"/>
  <c r="AT1017" i="14"/>
  <c r="AT1040" i="14"/>
  <c r="AT1041" i="14"/>
  <c r="AT1131" i="14"/>
  <c r="AT752" i="14"/>
  <c r="AT868" i="14"/>
  <c r="AT1027" i="14"/>
  <c r="AT1091" i="14"/>
  <c r="AT1143" i="14"/>
  <c r="AT913" i="14"/>
  <c r="AT900" i="14"/>
  <c r="AT1001" i="14"/>
  <c r="AT1024" i="14"/>
  <c r="AT934" i="14"/>
  <c r="AT825" i="14"/>
  <c r="AT1185" i="14"/>
  <c r="AT1120" i="14"/>
  <c r="AT853" i="14"/>
  <c r="AT1007" i="14"/>
  <c r="AT936" i="14"/>
  <c r="AT920" i="14"/>
  <c r="AT954" i="14"/>
  <c r="AT922" i="14"/>
  <c r="AT1016" i="14"/>
  <c r="AT1026" i="14"/>
  <c r="AT1033" i="14"/>
  <c r="AT1070" i="14"/>
  <c r="AT1154" i="14"/>
  <c r="AT1181" i="14"/>
  <c r="AT1208" i="14"/>
  <c r="AT1207" i="14"/>
  <c r="AT1075" i="14"/>
  <c r="AT1162" i="14"/>
  <c r="AT781" i="14"/>
  <c r="AT886" i="14"/>
  <c r="AT887" i="14"/>
  <c r="AT909" i="14"/>
  <c r="AT918" i="14"/>
  <c r="AT949" i="14"/>
  <c r="AT998" i="14"/>
  <c r="AT1019" i="14"/>
  <c r="AT976" i="14"/>
  <c r="AT1054" i="14"/>
  <c r="AT1052" i="14"/>
  <c r="AT1060" i="14"/>
  <c r="AT1096" i="14"/>
  <c r="AT1123" i="14"/>
  <c r="AT1203" i="14"/>
  <c r="AT1148" i="14"/>
  <c r="AT1172" i="14"/>
  <c r="AT861" i="14"/>
  <c r="AT876" i="14"/>
  <c r="AT892" i="14"/>
  <c r="AT973" i="14"/>
  <c r="AT983" i="14"/>
  <c r="AT1006" i="14"/>
  <c r="AT970" i="14"/>
  <c r="AT1015" i="14"/>
  <c r="AT1051" i="14"/>
  <c r="AT1064" i="14"/>
  <c r="AT1098" i="14"/>
  <c r="AT1106" i="14"/>
  <c r="AT1093" i="14"/>
  <c r="AT1146" i="14"/>
  <c r="AT1186" i="14"/>
  <c r="AT1190" i="14"/>
  <c r="AT1196" i="14"/>
  <c r="AT1126" i="14"/>
  <c r="AT1014" i="14"/>
  <c r="AT991" i="14"/>
  <c r="AT1038" i="14"/>
  <c r="AT1058" i="14"/>
  <c r="AT1192" i="14"/>
  <c r="AT874" i="14"/>
  <c r="AT882" i="14"/>
  <c r="AT897" i="14"/>
  <c r="AT865" i="14"/>
  <c r="AT906" i="14"/>
  <c r="AT933" i="14"/>
  <c r="AT941" i="14"/>
  <c r="AT957" i="14"/>
  <c r="AT1022" i="14"/>
  <c r="AT1025" i="14"/>
  <c r="AT1032" i="14"/>
  <c r="AT1020" i="14"/>
  <c r="AT1065" i="14"/>
  <c r="AT1046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862" i="14"/>
  <c r="AT890" i="14"/>
  <c r="AT945" i="14"/>
  <c r="AT985" i="14"/>
  <c r="AT978" i="14"/>
  <c r="AT944" i="14"/>
  <c r="AT1037" i="14"/>
  <c r="AT1077" i="14"/>
  <c r="AT1109" i="14"/>
  <c r="AT1149" i="14"/>
  <c r="AT1189" i="14"/>
  <c r="AT884" i="14"/>
  <c r="AT879" i="14"/>
  <c r="AT903" i="14"/>
  <c r="AT1009" i="14"/>
  <c r="AT1053" i="14"/>
  <c r="AT988" i="14"/>
  <c r="AT1082" i="14"/>
  <c r="AT1139" i="14"/>
  <c r="AT1165" i="14"/>
  <c r="AT1164" i="14"/>
  <c r="AT1204" i="14"/>
  <c r="AT1178" i="14"/>
  <c r="AT1136" i="14"/>
  <c r="AT871" i="14"/>
  <c r="AT894" i="14"/>
  <c r="AT895" i="14"/>
  <c r="AT911" i="14"/>
  <c r="AT928" i="14"/>
  <c r="AT937" i="14"/>
  <c r="AT962" i="14"/>
  <c r="AT953" i="14"/>
  <c r="AT1035" i="14"/>
  <c r="AT967" i="14"/>
  <c r="AT1023" i="14"/>
  <c r="AT1045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860" i="14"/>
  <c r="AT910" i="14"/>
  <c r="AT926" i="14"/>
  <c r="AT965" i="14"/>
  <c r="AT990" i="14"/>
  <c r="AT999" i="14"/>
  <c r="AT993" i="14"/>
  <c r="AT1028" i="14"/>
  <c r="AT1043" i="14"/>
  <c r="AT1114" i="14"/>
  <c r="AT1159" i="14"/>
  <c r="AT950" i="14"/>
  <c r="AT771" i="14"/>
  <c r="AT832" i="14"/>
  <c r="AT870" i="14"/>
  <c r="AT885" i="14"/>
  <c r="AT925" i="14"/>
  <c r="AT938" i="14"/>
  <c r="AT956" i="14"/>
  <c r="AT961" i="14"/>
  <c r="AT939" i="14"/>
  <c r="AT946" i="14"/>
  <c r="AT986" i="14"/>
  <c r="AT908" i="14"/>
  <c r="AT959" i="14"/>
  <c r="AT1004" i="14"/>
  <c r="AT1084" i="14"/>
  <c r="AT1117" i="14"/>
  <c r="AT989" i="14"/>
  <c r="AT1072" i="14"/>
  <c r="AT1097" i="14"/>
  <c r="AT1132" i="14"/>
  <c r="AT1059" i="14"/>
  <c r="AT1144" i="14"/>
  <c r="AT1138" i="14"/>
  <c r="AT1130" i="14"/>
  <c r="AT1198" i="14"/>
  <c r="AT1069" i="14"/>
  <c r="AT1173" i="14"/>
  <c r="AT1193" i="14"/>
  <c r="AT1184" i="14"/>
  <c r="AT872" i="14"/>
  <c r="AM747" i="14"/>
  <c r="AT747" i="14" s="1"/>
  <c r="AT760" i="14"/>
  <c r="Z746" i="14"/>
  <c r="AT898" i="14"/>
  <c r="AT856" i="14"/>
  <c r="AT854" i="14"/>
  <c r="AT864" i="14"/>
  <c r="AT902" i="14"/>
  <c r="AT940" i="14"/>
  <c r="AT921" i="14"/>
  <c r="AT1010" i="14"/>
  <c r="AT968" i="14"/>
  <c r="AT1031" i="14"/>
  <c r="AT1074" i="14"/>
  <c r="AT1090" i="14"/>
  <c r="AT996" i="14"/>
  <c r="AT1102" i="14"/>
  <c r="AT1137" i="14"/>
  <c r="AT1152" i="14"/>
  <c r="AT1089" i="14"/>
  <c r="AT1170" i="14"/>
  <c r="AT1042" i="14"/>
  <c r="AT1095" i="14"/>
  <c r="AT1147" i="14"/>
  <c r="AT1073" i="14"/>
  <c r="AT1166" i="14"/>
  <c r="AT919" i="14"/>
  <c r="AT809" i="14"/>
  <c r="AT793" i="14"/>
  <c r="AT859" i="14"/>
  <c r="AT888" i="14"/>
  <c r="AT914" i="14"/>
  <c r="AT893" i="14"/>
  <c r="AT966" i="14"/>
  <c r="AT977" i="14"/>
  <c r="AT972" i="14"/>
  <c r="AT1005" i="14"/>
  <c r="AT964" i="14"/>
  <c r="AT1012" i="14"/>
  <c r="AT1085" i="14"/>
  <c r="AT1021" i="14"/>
  <c r="AT1175" i="14"/>
  <c r="AT1044" i="14"/>
  <c r="AT1103" i="14"/>
  <c r="AT1116" i="14"/>
  <c r="AT1145" i="14"/>
  <c r="AT1160" i="14"/>
  <c r="AT1066" i="14"/>
  <c r="AT1155" i="14"/>
  <c r="AT1150" i="14"/>
  <c r="AT1201" i="14"/>
  <c r="AT1187" i="14"/>
  <c r="AT777" i="14"/>
  <c r="AT746" i="14"/>
  <c r="AT813" i="14"/>
  <c r="AT867" i="14"/>
  <c r="AT889" i="14"/>
  <c r="AT866" i="14"/>
  <c r="AT858" i="14"/>
  <c r="AT904" i="14"/>
  <c r="AT880" i="14"/>
  <c r="AT943" i="14"/>
  <c r="AT927" i="14"/>
  <c r="AT969" i="14"/>
  <c r="AT994" i="14"/>
  <c r="AT1122" i="14"/>
  <c r="AT1030" i="14"/>
  <c r="AT1063" i="14"/>
  <c r="AT971" i="14"/>
  <c r="AT1057" i="14"/>
  <c r="AT1087" i="14"/>
  <c r="AT1104" i="14"/>
  <c r="AT1079" i="14"/>
  <c r="AT1086" i="14"/>
  <c r="AT1153" i="14"/>
  <c r="AT1168" i="14"/>
  <c r="AT1013" i="14"/>
  <c r="AT1119" i="14"/>
  <c r="AT1163" i="14"/>
  <c r="AT1088" i="14"/>
  <c r="AT1158" i="14"/>
  <c r="AT1188" i="14"/>
  <c r="AT1156" i="14"/>
  <c r="AT1140" i="14"/>
  <c r="AT929" i="14"/>
  <c r="AT877" i="14"/>
  <c r="AT901" i="14"/>
  <c r="AT907" i="14"/>
  <c r="AT917" i="14"/>
  <c r="AT915" i="14"/>
  <c r="AT923" i="14"/>
  <c r="AT931" i="14"/>
  <c r="AT916" i="14"/>
  <c r="AT924" i="14"/>
  <c r="AT932" i="14"/>
  <c r="AT947" i="14"/>
  <c r="AT974" i="14"/>
  <c r="AT935" i="14"/>
  <c r="AT1018" i="14"/>
  <c r="AT980" i="14"/>
  <c r="AT960" i="14"/>
  <c r="AT1056" i="14"/>
  <c r="AT997" i="14"/>
  <c r="AT1062" i="14"/>
  <c r="AT1110" i="14"/>
  <c r="AT1039" i="14"/>
  <c r="AT1161" i="14"/>
  <c r="AT1176" i="14"/>
  <c r="AT1047" i="14"/>
  <c r="AT1108" i="14"/>
  <c r="AT1171" i="14"/>
  <c r="AT1206" i="14"/>
  <c r="AM745" i="14"/>
  <c r="AT745" i="14" s="1"/>
  <c r="AT857" i="14"/>
  <c r="AT873" i="14"/>
  <c r="AT881" i="14"/>
  <c r="AT905" i="14"/>
  <c r="AT896" i="14"/>
  <c r="AT948" i="14"/>
  <c r="AT942" i="14"/>
  <c r="AT1048" i="14"/>
  <c r="AT1092" i="14"/>
  <c r="AT1100" i="14"/>
  <c r="AT1036" i="14"/>
  <c r="AT1076" i="14"/>
  <c r="AT1101" i="14"/>
  <c r="AT1029" i="14"/>
  <c r="AT1049" i="14"/>
  <c r="AT1034" i="14"/>
  <c r="AT1124" i="14"/>
  <c r="AT1113" i="14"/>
  <c r="AT1169" i="14"/>
  <c r="AT1055" i="14"/>
  <c r="AT1174" i="14"/>
  <c r="AT1121" i="14"/>
  <c r="AT1105" i="14"/>
  <c r="AT963" i="14"/>
  <c r="AT785" i="14"/>
  <c r="AT869" i="14"/>
  <c r="AT843" i="14"/>
  <c r="AT851" i="14"/>
  <c r="AT841" i="14"/>
  <c r="AT878" i="14"/>
  <c r="AT863" i="14"/>
  <c r="AT930" i="14"/>
  <c r="AT955" i="14"/>
  <c r="AT979" i="14"/>
  <c r="AT975" i="14"/>
  <c r="AT1002" i="14"/>
  <c r="AT958" i="14"/>
  <c r="AT1050" i="14"/>
  <c r="AT1133" i="14"/>
  <c r="AT1068" i="14"/>
  <c r="AT1111" i="14"/>
  <c r="AT1061" i="14"/>
  <c r="AT1135" i="14"/>
  <c r="AT1177" i="14"/>
  <c r="AT1081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W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W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U65" i="9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A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E215" i="14"/>
  <c r="AR215" i="14"/>
  <c r="AD215" i="14"/>
  <c r="AC215" i="14"/>
  <c r="AM215" i="14"/>
  <c r="AA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T65" i="9"/>
  <c r="O75" i="9"/>
  <c r="W75" i="9" s="1"/>
  <c r="R113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B273" i="14"/>
  <c r="AS274" i="14"/>
  <c r="AA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F209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Y265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A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E189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A299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C299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B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F285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X399" i="14"/>
  <c r="AO399" i="14"/>
  <c r="AC399" i="14"/>
  <c r="T399" i="14"/>
  <c r="U399" i="14" s="1"/>
  <c r="AJ401" i="14"/>
  <c r="U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AF343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B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X439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X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AF630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X728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Q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W64" i="7"/>
  <c r="Z73" i="7"/>
  <c r="Y73" i="7"/>
  <c r="AA77" i="7"/>
  <c r="V80" i="7"/>
  <c r="Z80" i="7"/>
  <c r="Y80" i="7"/>
  <c r="X80" i="7"/>
  <c r="Q82" i="7"/>
  <c r="V88" i="7"/>
  <c r="Z88" i="7"/>
  <c r="Y88" i="7"/>
  <c r="X88" i="7"/>
  <c r="AA93" i="7"/>
  <c r="V96" i="7"/>
  <c r="Z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R64" i="7"/>
  <c r="X65" i="7"/>
  <c r="O76" i="7"/>
  <c r="S76" i="7" s="1"/>
  <c r="AA81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R66" i="7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S87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Z29" i="7"/>
  <c r="V33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43" i="7"/>
  <c r="AA51" i="7"/>
  <c r="W63" i="7"/>
  <c r="AA67" i="7"/>
  <c r="W87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AA70" i="7"/>
  <c r="AA78" i="7"/>
  <c r="AA86" i="7"/>
  <c r="X87" i="7"/>
  <c r="AA94" i="7"/>
  <c r="P95" i="7"/>
  <c r="AA102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S15" i="9"/>
  <c r="W19" i="9"/>
  <c r="S23" i="9"/>
  <c r="S31" i="9"/>
  <c r="S39" i="9"/>
  <c r="S47" i="9"/>
  <c r="S55" i="9"/>
  <c r="S63" i="9"/>
  <c r="W67" i="9"/>
  <c r="S71" i="9"/>
  <c r="U75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X3" i="9"/>
  <c r="U4" i="9"/>
  <c r="R5" i="9"/>
  <c r="S10" i="9"/>
  <c r="U12" i="9"/>
  <c r="R13" i="9"/>
  <c r="S18" i="9"/>
  <c r="X19" i="9"/>
  <c r="U20" i="9"/>
  <c r="R21" i="9"/>
  <c r="S26" i="9"/>
  <c r="R29" i="9"/>
  <c r="S34" i="9"/>
  <c r="R37" i="9"/>
  <c r="S42" i="9"/>
  <c r="R45" i="9"/>
  <c r="S50" i="9"/>
  <c r="R53" i="9"/>
  <c r="V57" i="9"/>
  <c r="S58" i="9"/>
  <c r="R61" i="9"/>
  <c r="V65" i="9"/>
  <c r="S66" i="9"/>
  <c r="R69" i="9"/>
  <c r="V75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Y3" i="9"/>
  <c r="V4" i="9"/>
  <c r="S5" i="9"/>
  <c r="Y11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S3" i="9"/>
  <c r="P4" i="9"/>
  <c r="R6" i="9"/>
  <c r="O7" i="9"/>
  <c r="V7" i="9" s="1"/>
  <c r="Q9" i="9"/>
  <c r="S11" i="9"/>
  <c r="P12" i="9"/>
  <c r="X12" i="9"/>
  <c r="R14" i="9"/>
  <c r="Z14" i="9"/>
  <c r="O15" i="9"/>
  <c r="V15" i="9" s="1"/>
  <c r="Q17" i="9"/>
  <c r="S19" i="9"/>
  <c r="AA19" i="9"/>
  <c r="P20" i="9"/>
  <c r="R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Q75" i="9"/>
  <c r="Z75" i="9"/>
  <c r="O76" i="9"/>
  <c r="W76" i="9" s="1"/>
  <c r="S79" i="9"/>
  <c r="R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S14" i="9"/>
  <c r="P15" i="9"/>
  <c r="R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Z41" i="9"/>
  <c r="O42" i="9"/>
  <c r="W42" i="9" s="1"/>
  <c r="Q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O82" i="9"/>
  <c r="V82" i="9" s="1"/>
  <c r="O84" i="9"/>
  <c r="Y84" i="9" s="1"/>
  <c r="P88" i="9"/>
  <c r="S91" i="9"/>
  <c r="O92" i="9"/>
  <c r="Y92" i="9" s="1"/>
  <c r="S93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U3" i="9"/>
  <c r="R4" i="9"/>
  <c r="O5" i="9"/>
  <c r="Z5" i="9" s="1"/>
  <c r="Q7" i="9"/>
  <c r="S9" i="9"/>
  <c r="P10" i="9"/>
  <c r="R12" i="9"/>
  <c r="O13" i="9"/>
  <c r="T13" i="9" s="1"/>
  <c r="T14" i="9"/>
  <c r="Q15" i="9"/>
  <c r="S17" i="9"/>
  <c r="P18" i="9"/>
  <c r="U19" i="9"/>
  <c r="R20" i="9"/>
  <c r="O21" i="9"/>
  <c r="T21" i="9" s="1"/>
  <c r="Q23" i="9"/>
  <c r="S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R91" i="9"/>
  <c r="P91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Y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P122" i="9"/>
  <c r="R124" i="9"/>
  <c r="T2" i="14"/>
  <c r="AE2" i="14" s="1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O112" i="9"/>
  <c r="X112" i="9" s="1"/>
  <c r="Q114" i="9"/>
  <c r="S116" i="9"/>
  <c r="P117" i="9"/>
  <c r="R119" i="9"/>
  <c r="O120" i="9"/>
  <c r="AA120" i="9" s="1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T111" i="9"/>
  <c r="Q112" i="9"/>
  <c r="S114" i="9"/>
  <c r="R117" i="9"/>
  <c r="T119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09" i="14"/>
  <c r="AD209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A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Y160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B209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C209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A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F215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AE343" i="14"/>
  <c r="W343" i="14"/>
  <c r="AD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C288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AA305" i="14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D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E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A329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B329" i="14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U395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D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D388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Y393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V389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U391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V429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X436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V470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X479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AB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AB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AE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W643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W681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W678" i="14"/>
  <c r="AM678" i="14"/>
  <c r="AL678" i="14"/>
  <c r="U678" i="14"/>
  <c r="AS678" i="14"/>
  <c r="AK678" i="14"/>
  <c r="AB678" i="14"/>
  <c r="T678" i="14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V676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V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W713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Y121" i="9" l="1"/>
  <c r="W121" i="9"/>
  <c r="AA121" i="9"/>
  <c r="Z105" i="9"/>
  <c r="X63" i="7"/>
  <c r="AA91" i="9"/>
  <c r="V121" i="9"/>
  <c r="U121" i="9"/>
  <c r="Z111" i="9"/>
  <c r="V91" i="9"/>
  <c r="X111" i="9"/>
  <c r="P63" i="7"/>
  <c r="V658" i="14"/>
  <c r="T121" i="9"/>
  <c r="W105" i="9"/>
  <c r="Q63" i="7"/>
  <c r="S91" i="7"/>
  <c r="U63" i="7"/>
  <c r="W111" i="9"/>
  <c r="Z17" i="9"/>
  <c r="Z262" i="7"/>
  <c r="Z121" i="9"/>
  <c r="W658" i="14"/>
  <c r="Z91" i="9"/>
  <c r="AA17" i="9"/>
  <c r="P135" i="7"/>
  <c r="V111" i="9"/>
  <c r="AT820" i="14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D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715" i="14" s="1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AT710" i="14" s="1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9" i="14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AT662" i="14" l="1"/>
  <c r="D7" i="18" s="1"/>
  <c r="D9" i="18"/>
  <c r="AT663" i="14"/>
  <c r="AT661" i="14"/>
  <c r="D5" i="18" s="1"/>
  <c r="AT637" i="14"/>
  <c r="AT660" i="14"/>
  <c r="D10" i="18" s="1"/>
  <c r="AT641" i="14"/>
  <c r="D2" i="18" s="1"/>
  <c r="AT639" i="14"/>
  <c r="D8" i="18" s="1"/>
  <c r="D3" i="18"/>
  <c r="D6" i="18" l="1"/>
  <c r="D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<sst xmlns="http://schemas.openxmlformats.org/spreadsheetml/2006/main" count="29170" uniqueCount="2626">
  <si>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</si>
  <si>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</si>
  <si>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</si>
  <si>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</si>
  <si>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</si>
  <si>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</si>
  <si>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</si>
  <si>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</si>
  <si>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</si>
  <si>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</si>
  <si>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</si>
  <si>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</si>
  <si>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</si>
  <si>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</si>
  <si>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</si>
  <si>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</si>
  <si>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</si>
  <si>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</si>
  <si>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</si>
  <si>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</si>
  <si>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</si>
  <si>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</si>
  <si>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</si>
  <si>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</si>
  <si>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</si>
  <si>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</si>
  <si>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</si>
  <si>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</si>
  <si>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</si>
  <si>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</si>
  <si>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</si>
  <si>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</si>
  <si>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</si>
  <si>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</si>
  <si>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</si>
  <si>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</si>
  <si>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</si>
  <si>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</si>
  <si>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</si>
  <si>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</si>
  <si>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</si>
  <si>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</si>
  <si>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</si>
  <si>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</si>
  <si>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</si>
  <si>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</si>
  <si>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</si>
  <si>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</si>
  <si>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</si>
  <si>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</si>
  <si>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</si>
  <si>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</si>
  <si>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</si>
  <si>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</si>
  <si>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</si>
  <si>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</si>
  <si>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</si>
  <si>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</si>
  <si>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</si>
  <si>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</si>
  <si>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</si>
  <si>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</si>
  <si>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</si>
  <si>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</si>
  <si>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</si>
  <si>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</si>
  <si>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</si>
  <si>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</si>
  <si>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</si>
  <si>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</si>
  <si>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</si>
  <si>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</si>
  <si>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</si>
  <si>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</si>
  <si>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</si>
  <si>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</si>
  <si>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</si>
  <si>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</si>
  <si>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</si>
  <si>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</si>
  <si>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</si>
  <si>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</si>
  <si>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</si>
  <si>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</si>
  <si>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</si>
  <si>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</si>
  <si>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</si>
  <si>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</si>
  <si>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</si>
  <si>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</si>
  <si>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</si>
  <si>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</si>
  <si>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</si>
  <si>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</si>
  <si>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</si>
  <si>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</si>
  <si>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</si>
  <si>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</si>
  <si>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</si>
  <si>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</si>
  <si>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</si>
  <si>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</si>
  <si>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</si>
  <si>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</si>
  <si>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</si>
  <si>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</si>
  <si>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</si>
  <si>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</si>
  <si>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</si>
  <si>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</si>
  <si>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</si>
  <si>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</si>
  <si>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</si>
  <si>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</si>
  <si>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</si>
  <si>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</si>
  <si>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</si>
  <si>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</si>
  <si>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</si>
  <si>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</si>
  <si>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</si>
  <si>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</si>
  <si>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</si>
  <si>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</si>
  <si>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</si>
  <si>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</si>
  <si>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</si>
  <si>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</si>
  <si>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</si>
  <si>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</si>
  <si>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</si>
  <si>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</si>
  <si>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</si>
  <si>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</si>
  <si>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</si>
  <si>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</si>
  <si>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</si>
  <si>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</si>
  <si>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</si>
  <si>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</si>
  <si>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</si>
  <si>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</si>
  <si>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</si>
  <si>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</si>
  <si>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</si>
  <si>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</si>
  <si>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</si>
  <si>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</si>
  <si>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</si>
  <si>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</si>
  <si>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</si>
  <si>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</si>
  <si>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</si>
  <si>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</si>
  <si>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</si>
  <si>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</si>
  <si>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</si>
  <si>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</si>
  <si>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</si>
  <si>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</si>
  <si>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</si>
  <si>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</si>
  <si>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</si>
  <si>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</si>
  <si>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</si>
  <si>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</si>
  <si>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</si>
  <si>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</si>
  <si>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</si>
  <si>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</si>
  <si>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</si>
  <si>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</si>
  <si>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</si>
  <si>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</si>
  <si>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</si>
  <si>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</si>
  <si>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</si>
  <si>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</si>
  <si>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</si>
  <si>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</si>
  <si>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</si>
  <si>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</si>
  <si>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</si>
  <si>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</si>
  <si>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</si>
  <si>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</si>
  <si>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</si>
  <si>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</si>
  <si>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</si>
  <si>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</si>
  <si>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</si>
  <si>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</si>
  <si>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</si>
  <si>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</si>
  <si>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</si>
  <si>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</si>
  <si>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</si>
  <si>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</si>
  <si>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</si>
  <si>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</si>
  <si>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</si>
  <si>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</si>
  <si>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</si>
  <si>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</si>
  <si>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</si>
  <si>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</si>
  <si>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</si>
  <si>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</si>
  <si>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</si>
  <si>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</si>
  <si>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</si>
  <si>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</si>
  <si>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</si>
  <si>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</si>
  <si>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</si>
  <si>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</si>
  <si>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</si>
  <si>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</si>
  <si>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</si>
  <si>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</si>
  <si>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</si>
  <si>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</si>
  <si>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</si>
  <si>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</si>
  <si>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</si>
  <si>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</si>
  <si>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</si>
  <si>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</si>
  <si>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</si>
  <si>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</si>
  <si>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</si>
  <si>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</si>
  <si>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</si>
  <si>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</si>
  <si>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</si>
  <si>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</si>
  <si>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</si>
  <si>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</si>
  <si>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</si>
  <si>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</si>
  <si>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</si>
  <si>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</si>
  <si>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</si>
  <si>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</si>
  <si>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</si>
  <si>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</si>
  <si>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</si>
  <si>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</si>
  <si>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</si>
  <si>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</si>
  <si>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</si>
  <si>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</si>
  <si>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</si>
  <si>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</si>
  <si>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</si>
  <si>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</si>
  <si>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</si>
  <si>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</si>
  <si>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</si>
  <si>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</si>
  <si>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</si>
  <si>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</si>
  <si>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</si>
  <si>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</si>
  <si>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</si>
  <si>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</si>
  <si>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</si>
  <si>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</si>
  <si>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</si>
  <si>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</si>
  <si>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</si>
  <si>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</si>
  <si>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</si>
  <si>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</si>
  <si>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</si>
  <si>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</si>
  <si>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</si>
  <si>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</si>
  <si>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</si>
  <si>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</si>
  <si>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</si>
  <si>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</si>
  <si>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</si>
  <si>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</si>
  <si>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</si>
  <si>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</si>
  <si>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</si>
  <si>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</si>
  <si>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</si>
  <si>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</si>
  <si>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</si>
  <si>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</si>
  <si>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</si>
  <si>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</si>
  <si>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</si>
  <si>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</si>
  <si>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</si>
  <si>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</si>
  <si>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</si>
  <si>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</si>
  <si>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</si>
  <si>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</si>
  <si>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</si>
  <si>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</si>
  <si>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</si>
  <si>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</si>
  <si>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</si>
  <si>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</si>
  <si>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</si>
  <si>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</si>
  <si>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</si>
  <si>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</si>
  <si>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</si>
  <si>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</si>
  <si>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</si>
  <si>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</si>
  <si>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</si>
  <si>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</si>
  <si>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</si>
  <si>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</si>
  <si>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</si>
  <si>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</si>
  <si>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</si>
  <si>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</si>
  <si>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</si>
  <si>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</si>
  <si>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</si>
  <si>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</si>
  <si>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</si>
  <si>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</si>
  <si>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</si>
  <si>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</si>
  <si>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</si>
  <si>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</si>
  <si>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</si>
  <si>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</si>
  <si>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</si>
  <si>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</si>
  <si>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</si>
  <si>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</si>
  <si>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</si>
  <si>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</si>
  <si>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</si>
  <si>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</si>
  <si>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</si>
  <si>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</si>
  <si>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</si>
  <si>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</si>
  <si>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</si>
  <si>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</si>
  <si>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</si>
  <si>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</si>
  <si>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</si>
  <si>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</si>
  <si>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</si>
  <si>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</si>
  <si>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</si>
  <si>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</si>
  <si>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</si>
  <si>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</si>
  <si>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</si>
  <si>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</si>
  <si>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</si>
  <si>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</si>
  <si>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</si>
  <si>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</si>
  <si>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</si>
  <si>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</si>
  <si>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</si>
  <si>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</si>
  <si>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</si>
  <si>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</si>
  <si>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</si>
  <si>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</si>
  <si>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</si>
  <si>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</si>
  <si>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</si>
  <si>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</si>
  <si>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</si>
  <si>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</si>
  <si>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</si>
  <si>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</si>
  <si>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</si>
  <si>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</si>
  <si>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</si>
  <si>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</si>
  <si>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</si>
  <si>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</si>
  <si>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</si>
  <si>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</si>
  <si>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</si>
  <si>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</si>
  <si>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</si>
  <si>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</si>
  <si>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</si>
  <si>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</si>
  <si>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</si>
  <si>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</si>
  <si>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</si>
  <si>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</si>
  <si>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</si>
  <si>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</si>
  <si>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</si>
  <si>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</si>
  <si>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</si>
  <si>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</si>
  <si>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</si>
  <si>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</si>
  <si>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</si>
  <si>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</si>
  <si>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</si>
  <si>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</si>
  <si>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</si>
  <si>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</si>
  <si>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</si>
  <si>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</si>
  <si>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</si>
  <si>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</si>
  <si>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</si>
  <si>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</si>
  <si>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</si>
  <si>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</si>
  <si>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</si>
  <si>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</si>
  <si>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</si>
  <si>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</si>
  <si>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</si>
  <si>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</si>
  <si>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</si>
  <si>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</si>
  <si>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</si>
  <si>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</si>
  <si>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</si>
  <si>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</si>
  <si>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</si>
  <si>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</si>
  <si>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</si>
  <si>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</si>
  <si>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</si>
  <si>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</si>
  <si>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</si>
  <si>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</si>
  <si>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</si>
  <si>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</si>
  <si>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</si>
  <si>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</si>
  <si>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</si>
  <si>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</si>
  <si>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</si>
  <si>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</si>
  <si>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</si>
  <si>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</si>
  <si>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</si>
  <si>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</si>
  <si>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</si>
  <si>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</si>
  <si>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</si>
  <si>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</si>
  <si>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</si>
  <si>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</si>
  <si>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</si>
  <si>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</si>
  <si>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</si>
  <si>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</si>
  <si>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</si>
  <si>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</si>
  <si>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</si>
  <si>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</si>
  <si>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</si>
  <si>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</si>
  <si>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</si>
  <si>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</si>
  <si>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</si>
  <si>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</si>
  <si>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</si>
  <si>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</si>
  <si>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</si>
  <si>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</si>
  <si>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</si>
  <si>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</si>
  <si>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</si>
  <si>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</si>
  <si>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</si>
  <si>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</si>
  <si>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</si>
  <si>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</si>
  <si>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</si>
  <si>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</si>
  <si>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</si>
  <si>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</si>
  <si>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</si>
  <si>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</si>
  <si>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</si>
  <si>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</si>
  <si>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</si>
  <si>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</si>
  <si>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</si>
  <si>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</si>
  <si>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</si>
  <si>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</si>
  <si>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</si>
  <si>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</si>
  <si>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</si>
  <si>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</si>
  <si>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</si>
  <si>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</si>
  <si>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</si>
  <si>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</si>
  <si>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</si>
  <si>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</si>
  <si>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</si>
  <si>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</si>
  <si>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</si>
  <si>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</si>
  <si>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</si>
  <si>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</si>
  <si>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</si>
  <si>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</si>
  <si>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</si>
  <si>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</si>
  <si>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</si>
  <si>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</si>
  <si>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</si>
  <si>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</si>
  <si>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</si>
  <si>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</si>
  <si>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</si>
  <si>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</si>
  <si>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</si>
  <si>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</si>
  <si>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</si>
  <si>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</si>
  <si>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</si>
  <si>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</si>
  <si>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</si>
  <si>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</si>
  <si>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</si>
  <si>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</si>
  <si>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</si>
  <si>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</si>
  <si>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</si>
  <si>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</si>
  <si>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</si>
  <si>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</si>
  <si>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</si>
  <si>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</si>
  <si>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</si>
  <si>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</si>
  <si>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</si>
  <si>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</si>
  <si>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</si>
  <si>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</si>
  <si>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</si>
  <si>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</si>
  <si>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</si>
  <si>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</si>
  <si>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</si>
  <si>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</si>
  <si>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</si>
  <si>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</si>
  <si>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</si>
  <si>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</si>
  <si>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</si>
  <si>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</si>
  <si>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</si>
  <si>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</si>
  <si>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</si>
  <si>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</si>
  <si>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</si>
  <si>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</si>
  <si>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</si>
  <si>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</si>
  <si>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</si>
  <si>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</si>
  <si>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</si>
  <si>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</si>
  <si>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</si>
  <si>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</si>
  <si>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</si>
  <si>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</si>
  <si>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</si>
  <si>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</si>
  <si>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</si>
  <si>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</si>
  <si>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</si>
  <si>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</si>
  <si>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</si>
  <si>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</si>
  <si>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</si>
  <si>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</si>
  <si>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</si>
  <si>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</si>
  <si>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</si>
  <si>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</si>
  <si>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</si>
  <si>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</si>
  <si>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</si>
  <si>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</si>
  <si>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</si>
  <si>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</si>
  <si>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</si>
  <si>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</si>
  <si>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</si>
  <si>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</si>
  <si>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</si>
  <si>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</si>
  <si>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</si>
  <si>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</si>
  <si>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</si>
  <si>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</si>
  <si>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</si>
  <si>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</si>
  <si>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</si>
  <si>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</si>
  <si>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</si>
  <si>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</si>
  <si>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</si>
  <si>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</si>
  <si>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</si>
  <si>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</si>
  <si>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</si>
  <si>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</si>
  <si>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</si>
  <si>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</si>
  <si>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</si>
  <si>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</si>
  <si>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</si>
  <si>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</si>
  <si>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</si>
  <si>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</si>
  <si>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</si>
  <si>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</si>
  <si>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</si>
  <si>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</si>
  <si>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</si>
  <si>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</si>
  <si>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</si>
  <si>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</si>
  <si>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</si>
  <si>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</si>
  <si>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</si>
  <si>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</si>
  <si>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</si>
  <si>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</si>
  <si>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</si>
  <si>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</si>
  <si>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</si>
  <si>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</si>
  <si>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</si>
  <si>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</si>
  <si>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</si>
  <si>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</si>
  <si>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</si>
  <si>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</si>
  <si>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</si>
  <si>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</si>
  <si>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</si>
  <si>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</si>
  <si>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</si>
  <si>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</si>
  <si>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</si>
  <si>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</si>
  <si>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</si>
  <si>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</si>
  <si>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</si>
  <si>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</si>
  <si>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</si>
  <si>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</si>
  <si>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</si>
  <si>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</si>
  <si>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</si>
  <si>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</si>
  <si>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</si>
  <si>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</si>
  <si>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</si>
  <si>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</si>
  <si>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</si>
  <si>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</si>
  <si>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</si>
  <si>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</si>
  <si>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</si>
  <si>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</si>
  <si>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</si>
  <si>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</si>
  <si>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</si>
  <si>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</si>
  <si>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</si>
  <si>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</si>
  <si>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</si>
  <si>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</si>
  <si>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</si>
  <si>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</si>
  <si>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</si>
  <si>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</si>
  <si>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</si>
  <si>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</si>
  <si>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</si>
  <si>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</si>
  <si>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</si>
  <si>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</si>
  <si>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</si>
  <si>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</si>
  <si>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</si>
  <si>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</si>
  <si>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</si>
  <si>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</si>
  <si>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</si>
  <si>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</si>
  <si>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</si>
  <si>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</si>
  <si>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</si>
  <si>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</si>
  <si>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</si>
  <si>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</si>
  <si>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</si>
  <si>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</si>
  <si>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</si>
  <si>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</si>
  <si>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</si>
  <si>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</si>
  <si>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</si>
  <si>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</si>
  <si>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</si>
  <si>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</si>
  <si>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</si>
  <si>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</si>
  <si>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</si>
  <si>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</si>
  <si>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</si>
  <si>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</si>
  <si>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</si>
  <si>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</si>
  <si>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</si>
  <si>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</si>
  <si>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</si>
  <si>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</si>
  <si>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</si>
  <si>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</si>
  <si>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</si>
  <si>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</si>
  <si>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</si>
  <si>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</si>
  <si>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</si>
  <si>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</si>
  <si>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</si>
  <si>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</si>
  <si>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</si>
  <si>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</si>
  <si>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</si>
  <si>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</si>
  <si>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</si>
  <si>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</si>
  <si>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</si>
  <si>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</si>
  <si>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</si>
  <si>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</si>
  <si>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</si>
  <si>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</si>
  <si>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</si>
  <si>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</si>
  <si>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</si>
  <si>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</si>
  <si>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</si>
  <si>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</si>
  <si>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</si>
  <si>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</si>
  <si>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</si>
  <si>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</si>
  <si>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</si>
  <si>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</si>
  <si>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</si>
  <si>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</si>
  <si>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</si>
  <si>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</si>
  <si>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</si>
  <si>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</si>
  <si>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</si>
  <si>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</si>
  <si>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</si>
  <si>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</si>
  <si>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</si>
  <si>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</si>
  <si>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</si>
  <si>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</si>
  <si>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</si>
  <si>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</si>
  <si>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</si>
  <si>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</si>
  <si>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</si>
  <si>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</si>
  <si>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</si>
  <si>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</si>
  <si>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</si>
  <si>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</si>
  <si>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</si>
  <si>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</si>
  <si>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</si>
  <si>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</si>
  <si>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</si>
  <si>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</si>
  <si>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</si>
  <si>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</si>
  <si>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</si>
  <si>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</si>
  <si>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</si>
  <si>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</si>
  <si>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</si>
  <si>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</si>
  <si>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</si>
  <si>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</si>
  <si>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</si>
  <si>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</si>
  <si>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</si>
  <si>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</si>
  <si>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</si>
  <si>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</si>
  <si>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</si>
  <si>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</si>
  <si>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</si>
  <si>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</si>
  <si>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</si>
  <si>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</si>
  <si>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</si>
  <si>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</si>
  <si>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</si>
  <si>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</si>
  <si>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</si>
  <si>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</si>
  <si>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</si>
  <si>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</si>
  <si>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</si>
  <si>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</si>
  <si>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</si>
  <si>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</si>
  <si>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</si>
  <si>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</si>
  <si>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</si>
  <si>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</si>
  <si>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</si>
  <si>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</si>
  <si>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</si>
  <si>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</si>
  <si>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</si>
  <si>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</si>
  <si>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</si>
  <si>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</si>
  <si>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</si>
  <si>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</si>
  <si>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</si>
  <si>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</si>
  <si>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</si>
  <si>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</si>
  <si>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</si>
  <si>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</si>
  <si>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</si>
  <si>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</si>
  <si>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</si>
  <si>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</si>
  <si>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</si>
  <si>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</si>
  <si>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</si>
  <si>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</si>
  <si>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</si>
  <si>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</si>
  <si>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</si>
  <si>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</si>
  <si>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</si>
  <si>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</si>
  <si>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</si>
  <si>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</si>
  <si>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</si>
  <si>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</si>
  <si>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</si>
  <si>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</si>
  <si>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</si>
  <si>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</si>
  <si>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</si>
  <si>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</si>
  <si>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</si>
  <si>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</si>
  <si>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</si>
  <si>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</si>
  <si>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</si>
  <si>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</si>
  <si>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</si>
  <si>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</si>
  <si>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</si>
  <si>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</si>
  <si>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</si>
  <si>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</si>
  <si>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</si>
  <si>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</si>
  <si>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</si>
  <si>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</si>
  <si>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</si>
  <si>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</si>
  <si>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</si>
  <si>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</si>
  <si>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</si>
  <si>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</si>
  <si>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</si>
  <si>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</si>
  <si>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</si>
  <si>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</si>
  <si>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</si>
  <si>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</si>
  <si>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</si>
  <si>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</si>
  <si>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</si>
  <si>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</si>
  <si>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</si>
  <si>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</si>
  <si>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</si>
  <si>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</si>
  <si>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</si>
  <si>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</si>
  <si>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</si>
  <si>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</si>
  <si>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</si>
  <si>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</si>
  <si>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</si>
  <si>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</si>
  <si>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</si>
  <si>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</si>
  <si>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</si>
  <si>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</si>
  <si>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</si>
  <si>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</si>
  <si>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</si>
  <si>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</si>
  <si>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</si>
  <si>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</si>
  <si>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</si>
  <si>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</si>
  <si>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</si>
  <si>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</si>
  <si>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</si>
  <si>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</si>
  <si>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</si>
  <si>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</si>
  <si>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</si>
  <si>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</si>
  <si>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</si>
  <si>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</si>
  <si>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</si>
  <si>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</si>
  <si>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</si>
  <si>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</si>
  <si>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</si>
  <si>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</si>
  <si>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</si>
  <si>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</si>
  <si>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</si>
  <si>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</si>
  <si>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</si>
  <si>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</si>
  <si>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</si>
  <si>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</si>
  <si>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</si>
  <si>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</si>
  <si>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</si>
  <si>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</si>
  <si>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</si>
  <si>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</si>
  <si>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</si>
  <si>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</si>
  <si>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</si>
  <si>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</si>
  <si>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</si>
  <si>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</si>
  <si>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</si>
  <si>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</si>
  <si>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</si>
  <si>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</si>
  <si>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</si>
  <si>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</si>
  <si>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</si>
  <si>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</si>
  <si>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</si>
  <si>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</si>
  <si>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</si>
  <si>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</si>
  <si>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</si>
  <si>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</si>
  <si>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</si>
  <si>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</si>
  <si>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</si>
  <si>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</si>
  <si>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</si>
  <si>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</si>
  <si>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</si>
  <si>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</si>
  <si>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</si>
  <si>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</si>
  <si>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</si>
  <si>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</si>
  <si>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</si>
  <si>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</si>
  <si>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</si>
  <si>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</si>
  <si>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</si>
  <si>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</si>
  <si>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</si>
  <si>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</si>
  <si>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</si>
  <si>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</si>
  <si>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</si>
  <si>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</si>
  <si>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</si>
  <si>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</si>
  <si>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</si>
  <si>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</si>
  <si>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</si>
  <si>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</si>
  <si>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</si>
  <si>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</si>
  <si>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</si>
  <si>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</si>
  <si>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</si>
  <si>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</si>
  <si>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</si>
  <si>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</si>
  <si>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</si>
  <si>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</si>
  <si>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</si>
  <si>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</si>
  <si>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</si>
  <si>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</si>
  <si>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</si>
  <si>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</si>
  <si>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</si>
  <si>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</si>
  <si>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</si>
  <si>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</si>
  <si>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</si>
  <si>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</si>
  <si>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</si>
  <si>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</si>
  <si>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</si>
  <si>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</si>
  <si>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</si>
  <si>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</si>
  <si>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</si>
  <si>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</si>
  <si>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</si>
  <si>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</si>
  <si>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</si>
  <si>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</si>
  <si>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</si>
  <si>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</si>
  <si>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</si>
  <si>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</si>
  <si>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</si>
  <si>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</si>
  <si>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</si>
  <si>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</si>
  <si>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</si>
  <si>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</si>
  <si>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</si>
  <si>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</si>
  <si>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</si>
  <si>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</si>
  <si>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</si>
  <si>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</si>
  <si>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</si>
  <si>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</si>
  <si>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</si>
  <si>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</si>
  <si>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</si>
  <si>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</si>
  <si>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</si>
  <si>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</si>
  <si>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</si>
  <si>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</si>
  <si>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</si>
  <si>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</si>
  <si>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</si>
  <si>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</si>
  <si>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</si>
  <si>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</si>
  <si>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</si>
  <si>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</si>
  <si>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</si>
  <si>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</si>
  <si>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</si>
  <si>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</si>
  <si>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</si>
  <si>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</si>
  <si>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</si>
  <si>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</si>
  <si>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</si>
  <si>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</si>
  <si>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</si>
  <si>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</si>
  <si>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</si>
  <si>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</si>
  <si>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</si>
  <si>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</si>
  <si>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</si>
  <si>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</si>
  <si>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</si>
  <si>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</si>
  <si>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</si>
  <si>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</si>
  <si>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</si>
  <si>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</si>
  <si>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</si>
  <si>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</si>
  <si>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</si>
  <si>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</si>
  <si>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</si>
  <si>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</si>
  <si>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</si>
  <si>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</si>
  <si>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</si>
  <si>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</si>
  <si>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</si>
  <si>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</si>
  <si>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</si>
  <si>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</si>
  <si>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</si>
  <si>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</si>
  <si>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</si>
  <si>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</si>
  <si>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</si>
  <si>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</si>
  <si>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</si>
  <si>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</si>
  <si>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</si>
  <si>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</si>
  <si>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</si>
  <si>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</si>
  <si>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</si>
  <si>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</si>
  <si>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</si>
  <si>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</si>
  <si>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</si>
  <si>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</si>
  <si>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</si>
  <si>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</si>
  <si>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</si>
  <si>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</si>
  <si>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</si>
  <si>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</si>
  <si>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</si>
  <si>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</si>
  <si>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</si>
  <si>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</si>
  <si>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</si>
  <si>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</si>
  <si>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</si>
  <si>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</si>
  <si>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</si>
  <si>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</si>
  <si>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</si>
  <si>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</si>
  <si>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</si>
  <si>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</si>
  <si>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</si>
  <si>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</si>
  <si>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</si>
  <si>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</si>
  <si>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</si>
  <si>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</si>
  <si>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</si>
  <si>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</si>
  <si>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</si>
  <si>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</si>
  <si>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</si>
  <si>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</si>
  <si>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</si>
  <si>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</si>
  <si>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</si>
  <si>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</si>
  <si>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</si>
  <si>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</si>
  <si>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</si>
  <si>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</si>
  <si>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</si>
  <si>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</si>
  <si>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</si>
  <si>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</si>
  <si>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</si>
  <si>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</si>
  <si>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</si>
  <si>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</si>
  <si>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</si>
  <si>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</si>
  <si>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</si>
  <si>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</si>
  <si>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</si>
  <si>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</si>
  <si>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</si>
  <si>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</si>
  <si>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</si>
  <si>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</si>
  <si>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</si>
  <si>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</si>
  <si>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</si>
  <si>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</si>
  <si>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</si>
  <si>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</si>
  <si>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</si>
  <si>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</si>
  <si>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</si>
  <si>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</si>
  <si>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</si>
  <si>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</si>
  <si>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</si>
  <si>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</si>
  <si>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</si>
  <si>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</si>
  <si>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</si>
  <si>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</si>
  <si>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</si>
  <si>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</si>
  <si>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</si>
  <si>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</si>
  <si>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</si>
  <si>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</si>
  <si>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</si>
  <si>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</si>
  <si>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</si>
  <si>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</si>
  <si>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</si>
  <si>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</si>
  <si>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</si>
  <si>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</si>
  <si>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</si>
  <si>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</si>
  <si>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</si>
  <si>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</si>
  <si>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</si>
  <si>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</si>
  <si>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</si>
  <si>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</si>
  <si>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</si>
  <si>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</si>
  <si>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</si>
  <si>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</si>
  <si>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</si>
  <si>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</si>
  <si>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</si>
  <si>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</si>
  <si>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</si>
  <si>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</si>
  <si>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</si>
  <si>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</si>
  <si>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</si>
  <si>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</si>
  <si>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</si>
  <si>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</si>
  <si>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</si>
  <si>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</si>
  <si>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</si>
  <si>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</si>
  <si>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</si>
  <si>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</si>
  <si>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</si>
  <si>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</si>
  <si>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</si>
  <si>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</si>
  <si>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</si>
  <si>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</si>
  <si>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</si>
  <si>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</si>
  <si>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</si>
  <si>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</si>
  <si>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</si>
  <si>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</si>
  <si>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</si>
  <si>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</si>
  <si>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</si>
  <si>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</si>
  <si>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</si>
  <si>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</si>
  <si>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</si>
  <si>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</si>
  <si>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</si>
  <si>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</si>
  <si>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</si>
  <si>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</si>
  <si>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</si>
  <si>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</si>
  <si>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</si>
  <si>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</si>
  <si>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</si>
  <si>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</si>
  <si>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</si>
  <si>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</si>
  <si>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</si>
  <si>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</si>
  <si>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</si>
  <si>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</si>
  <si>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</si>
  <si>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</si>
  <si>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</si>
  <si>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</si>
  <si>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</si>
  <si>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</si>
  <si>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</si>
  <si>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</si>
  <si>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</si>
  <si>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</si>
  <si>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</si>
  <si>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</si>
  <si>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</si>
  <si>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</si>
  <si>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</si>
  <si>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</si>
  <si>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</si>
  <si>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</si>
  <si>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</si>
  <si>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</si>
  <si>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</si>
  <si>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</si>
  <si>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</si>
  <si>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</si>
  <si>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</si>
  <si>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</si>
  <si>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</si>
  <si>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</si>
  <si>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</si>
  <si>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</si>
  <si>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</si>
  <si>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</si>
  <si>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</si>
  <si>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</si>
  <si>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</si>
  <si>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</si>
  <si>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</si>
  <si>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</si>
  <si>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</si>
  <si>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</si>
  <si>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</si>
  <si>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</si>
  <si>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</si>
  <si>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</si>
  <si>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</si>
  <si>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</si>
  <si>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</si>
  <si>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</si>
  <si>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</si>
  <si>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</si>
  <si>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</si>
  <si>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</si>
  <si>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</si>
  <si>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</si>
  <si>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</si>
  <si>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</si>
  <si>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</si>
  <si>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</si>
  <si>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</si>
  <si>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</si>
  <si>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</si>
  <si>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</si>
  <si>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</si>
  <si>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</si>
  <si>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</si>
  <si>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</si>
  <si>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</si>
  <si>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</si>
  <si>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</si>
  <si>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</si>
  <si>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</si>
  <si>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</si>
  <si>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</si>
  <si>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</si>
  <si>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</si>
  <si>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</si>
  <si>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</si>
  <si>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</si>
  <si>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</si>
  <si>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</si>
  <si>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</si>
  <si>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</si>
  <si>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</si>
  <si>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</si>
  <si>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</si>
  <si>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</si>
  <si>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</si>
  <si>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</si>
  <si>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</si>
  <si>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</si>
  <si>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</si>
  <si>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</si>
  <si>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</si>
  <si>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</si>
  <si>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</si>
  <si>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</si>
  <si>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</si>
  <si>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</si>
  <si>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</si>
  <si>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</si>
  <si>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</si>
  <si>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</si>
  <si>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</si>
  <si>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</si>
  <si>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</si>
  <si>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</si>
  <si>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</si>
  <si>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</si>
  <si>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</si>
  <si>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</si>
  <si>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</si>
  <si>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</si>
  <si>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</si>
  <si>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</si>
  <si>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</si>
  <si>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</si>
  <si>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</si>
  <si>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</si>
  <si>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</si>
  <si>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</si>
  <si>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</si>
  <si>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</si>
  <si>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</si>
  <si>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</si>
  <si>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</si>
  <si>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</si>
  <si>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</si>
  <si>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</si>
  <si>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</si>
  <si>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</si>
  <si>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</si>
  <si>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</si>
  <si>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</si>
  <si>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</si>
  <si>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</si>
  <si>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</si>
  <si>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</si>
  <si>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</si>
  <si>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</si>
  <si>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</si>
  <si>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</si>
  <si>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</si>
  <si>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</si>
  <si>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</si>
  <si>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</si>
  <si>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</si>
  <si>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</si>
  <si>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</si>
  <si>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</si>
  <si>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</si>
  <si>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</si>
  <si>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</si>
  <si>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</si>
  <si>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</si>
  <si>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</si>
  <si>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</si>
  <si>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</si>
  <si>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</si>
  <si>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</si>
  <si>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</si>
  <si>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</si>
  <si>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</si>
  <si>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</si>
  <si>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</si>
  <si>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</si>
  <si>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</si>
  <si>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</si>
  <si>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</si>
  <si>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</si>
  <si>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</si>
  <si>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</si>
  <si>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</si>
  <si>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</si>
  <si>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</si>
  <si>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</si>
  <si>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</si>
  <si>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</si>
  <si>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</si>
  <si>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</si>
  <si>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</si>
  <si>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</si>
  <si>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</si>
  <si>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</si>
  <si>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</si>
  <si>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</si>
  <si>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</si>
  <si>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</si>
  <si>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</si>
  <si>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</si>
  <si>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</si>
  <si>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</si>
  <si>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</si>
  <si>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</si>
  <si>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</si>
  <si>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</si>
  <si>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</si>
  <si>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</si>
  <si>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</si>
  <si>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</si>
  <si>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</si>
  <si>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</si>
  <si>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</si>
  <si>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</si>
  <si>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</si>
  <si>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</si>
  <si>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</si>
  <si>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</si>
  <si>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</si>
  <si>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</si>
  <si>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</si>
  <si>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</si>
  <si>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</si>
  <si>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</si>
  <si>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</si>
  <si>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</si>
  <si>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</si>
  <si>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</si>
  <si>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</si>
  <si>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</si>
  <si>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</si>
  <si>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</si>
  <si>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</si>
  <si>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</si>
  <si>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</si>
  <si>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</si>
  <si>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</si>
  <si>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</si>
  <si>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</si>
  <si>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</si>
  <si>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</si>
  <si>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</si>
  <si>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</si>
  <si>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</si>
  <si>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</si>
  <si>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</si>
  <si>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</si>
  <si>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</si>
  <si>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</si>
  <si>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</si>
  <si>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</si>
  <si>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</si>
  <si>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</si>
  <si>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</si>
  <si>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</si>
  <si>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</si>
  <si>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</si>
  <si>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</si>
  <si>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</si>
  <si>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</si>
  <si>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</si>
  <si>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</si>
  <si>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</si>
  <si>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</si>
  <si>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</si>
  <si>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</si>
  <si>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</si>
  <si>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</si>
  <si>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</si>
  <si>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</si>
  <si>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</si>
  <si>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</si>
  <si>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</si>
  <si>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</si>
  <si>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</si>
  <si>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</si>
  <si>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</si>
  <si>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</si>
  <si>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</si>
  <si>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</si>
  <si>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</si>
  <si>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</si>
  <si>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</si>
  <si>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</si>
  <si>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</si>
  <si>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</si>
  <si>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</si>
  <si>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</si>
  <si>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</si>
  <si>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</si>
  <si>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</si>
  <si>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</si>
  <si>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</si>
  <si>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</si>
  <si>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</si>
  <si>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</si>
  <si>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</si>
  <si>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</si>
  <si>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</si>
  <si>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</si>
  <si>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</si>
  <si>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</si>
  <si>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</si>
  <si>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</si>
  <si>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</si>
  <si>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</si>
  <si>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</si>
  <si>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</si>
  <si>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</si>
  <si>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</si>
  <si>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</si>
  <si>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</si>
  <si>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</si>
  <si>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</si>
  <si>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</si>
  <si>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</si>
  <si>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</si>
  <si>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</si>
  <si>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</si>
  <si>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</si>
  <si>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</si>
  <si>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</si>
  <si>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</si>
  <si>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</si>
  <si>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</si>
  <si>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</si>
  <si>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</si>
  <si>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</si>
  <si>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</si>
  <si>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</si>
  <si>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</si>
  <si>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</si>
  <si>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</si>
  <si>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</si>
  <si>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</si>
  <si>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</si>
  <si>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</si>
  <si>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</si>
  <si>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</si>
  <si>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</si>
  <si>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</si>
  <si>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</si>
  <si>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</si>
  <si>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</si>
  <si>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</si>
  <si>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</si>
  <si>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</si>
  <si>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</si>
  <si>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</si>
  <si>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</si>
  <si>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</si>
  <si>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</si>
  <si>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</si>
  <si>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</si>
  <si>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</si>
  <si>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</si>
  <si>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</si>
  <si>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</si>
  <si>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</si>
  <si>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</si>
  <si>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</si>
  <si>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</si>
  <si>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</si>
  <si>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</si>
  <si>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</si>
  <si>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</si>
  <si>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</si>
  <si>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</si>
  <si>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</si>
  <si>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</si>
  <si>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</si>
  <si>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</si>
  <si>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</si>
  <si>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</si>
  <si>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</si>
  <si>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</si>
  <si>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</si>
  <si>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</si>
  <si>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</si>
  <si>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</si>
  <si>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</si>
  <si>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</si>
  <si>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</si>
  <si>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</si>
  <si>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</si>
  <si>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</si>
  <si>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</si>
  <si>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</si>
  <si>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</si>
  <si>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</si>
  <si>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</si>
  <si>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</si>
  <si>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</si>
  <si>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</si>
  <si>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</si>
  <si>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</si>
  <si>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</si>
  <si>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</si>
  <si>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</si>
  <si>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</si>
  <si>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</si>
  <si>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</si>
  <si>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</si>
  <si>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</si>
  <si>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</si>
  <si>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</si>
  <si>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</si>
  <si>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</si>
  <si>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</si>
  <si>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</si>
  <si>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</si>
  <si>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</si>
  <si>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</si>
  <si>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</si>
  <si>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</si>
  <si>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</si>
  <si>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</si>
  <si>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</si>
  <si>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</si>
  <si>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</si>
  <si>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</si>
  <si>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</si>
  <si>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</si>
  <si>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</si>
  <si>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</si>
  <si>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</si>
  <si>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</si>
  <si>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</si>
  <si>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</si>
  <si>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</si>
  <si>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</si>
  <si>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</si>
  <si>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</si>
  <si>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</si>
  <si>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</si>
  <si>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</si>
  <si>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</si>
  <si>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</si>
  <si>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</si>
  <si>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</si>
  <si>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</si>
  <si>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</si>
  <si>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</si>
  <si>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</si>
  <si>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</si>
  <si>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</si>
  <si>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</si>
  <si>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</si>
  <si>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</si>
  <si>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</si>
  <si>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</si>
  <si>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</si>
  <si>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</si>
  <si>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</si>
  <si>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</si>
  <si>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</si>
  <si>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</si>
  <si>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</si>
  <si>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</si>
  <si>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</si>
  <si>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</si>
  <si>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</si>
  <si>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</si>
  <si>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</si>
  <si>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</si>
  <si>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</si>
  <si>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</si>
  <si>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</si>
  <si>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</si>
  <si>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</si>
  <si>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</si>
  <si>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</si>
  <si>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</si>
  <si>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</si>
  <si>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</si>
  <si>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</si>
  <si>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</si>
  <si>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</si>
  <si>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</si>
  <si>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</si>
  <si>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</si>
  <si>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</si>
  <si>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</si>
  <si>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</si>
  <si>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</si>
  <si>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</si>
  <si>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</si>
  <si>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</si>
  <si>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</si>
  <si>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</si>
  <si>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</si>
  <si>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</si>
  <si>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</si>
  <si>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</si>
  <si>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</si>
  <si>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</si>
  <si>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</si>
  <si>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</si>
  <si>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</si>
  <si>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</si>
  <si>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</si>
  <si>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</si>
  <si>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</si>
  <si>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</si>
  <si>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</si>
  <si>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</si>
  <si>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</si>
  <si>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</si>
  <si>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</si>
  <si>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</si>
  <si>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</si>
  <si>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</si>
  <si>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</si>
  <si>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</si>
  <si>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</si>
  <si>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</si>
  <si>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</si>
  <si>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</si>
  <si>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</si>
  <si>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</si>
  <si>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</si>
  <si>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</si>
  <si>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</si>
  <si>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</si>
  <si>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</si>
  <si>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</si>
  <si>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</si>
  <si>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</si>
  <si>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</si>
  <si>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</si>
  <si>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</si>
  <si>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</si>
  <si>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</si>
  <si>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</si>
  <si>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</si>
  <si>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</si>
  <si>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</si>
  <si>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</si>
  <si>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</si>
  <si>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</si>
  <si>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</si>
  <si>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</si>
  <si>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</si>
  <si>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</si>
  <si>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</si>
  <si>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</si>
  <si>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</si>
  <si>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</si>
  <si>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</si>
  <si>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</si>
  <si>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</si>
  <si>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</si>
  <si>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</si>
  <si>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</si>
  <si>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</si>
  <si>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</si>
  <si>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</si>
  <si>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</si>
  <si>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</si>
  <si>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</si>
  <si>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</si>
  <si>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</si>
  <si>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</si>
  <si>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</si>
  <si>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</si>
  <si>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</si>
  <si>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</si>
  <si>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</si>
  <si>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</si>
  <si>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</si>
  <si>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</si>
  <si>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</si>
  <si>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</si>
  <si>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</si>
  <si>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</si>
  <si>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</si>
  <si>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</si>
  <si>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</si>
  <si>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</si>
  <si>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</si>
  <si>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</si>
  <si>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</si>
  <si>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</si>
  <si>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</si>
  <si>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</si>
  <si>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</si>
  <si>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</si>
  <si>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</si>
  <si>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</si>
  <si>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</si>
  <si>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</si>
  <si>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</si>
  <si>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</si>
  <si>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</si>
  <si>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</si>
  <si>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</si>
  <si>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</si>
  <si>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</si>
  <si>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</si>
  <si>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</si>
  <si>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</si>
  <si>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</si>
  <si>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</si>
  <si>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</si>
  <si>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</si>
  <si>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</si>
  <si>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</si>
  <si>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</si>
  <si>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</si>
  <si>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</si>
  <si>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</si>
  <si>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</si>
  <si>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</si>
  <si>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</si>
  <si>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</si>
  <si>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</si>
  <si>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</si>
  <si>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</si>
  <si>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</si>
  <si>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</si>
  <si>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</si>
  <si>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</si>
  <si>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</si>
  <si>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</si>
  <si>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</si>
  <si>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</si>
  <si>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</si>
  <si>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</si>
  <si>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</si>
  <si>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</si>
  <si>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</si>
  <si>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</si>
  <si>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</si>
  <si>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</si>
  <si>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</si>
  <si>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</si>
  <si>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</si>
  <si>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</si>
  <si>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</si>
  <si>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</si>
  <si>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</si>
  <si>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</si>
  <si>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</si>
  <si>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</si>
  <si>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</si>
  <si>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</si>
  <si>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</si>
  <si>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</si>
  <si>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</si>
  <si>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</si>
  <si>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</si>
  <si>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</si>
  <si>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</si>
  <si>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</si>
  <si>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</si>
  <si>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</si>
  <si>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</si>
  <si>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</si>
  <si>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</si>
  <si>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</si>
  <si>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</si>
  <si>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</si>
  <si>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</si>
  <si>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</si>
  <si>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</si>
  <si>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</si>
  <si>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</si>
  <si>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93240000</t>
  </si>
  <si>
    <t>50340000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</si>
  <si>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</si>
  <si>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</si>
  <si>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</si>
  <si>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</si>
  <si>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</si>
  <si>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</si>
  <si>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</si>
  <si>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</si>
  <si>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</si>
  <si>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</si>
  <si>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</si>
  <si>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</si>
  <si>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</si>
  <si>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</si>
  <si>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</si>
  <si>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</si>
  <si>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</si>
  <si>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</si>
  <si>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</si>
  <si>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</si>
  <si>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</si>
  <si>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</si>
  <si>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</si>
  <si>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</si>
  <si>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</si>
  <si>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</si>
  <si>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</si>
  <si>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</si>
  <si>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</si>
  <si>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</si>
  <si>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</si>
  <si>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</si>
  <si>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</si>
  <si>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</si>
  <si>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</si>
  <si>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</si>
  <si>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</si>
  <si>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</si>
  <si>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</si>
  <si>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</si>
  <si>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</si>
  <si>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</si>
  <si>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</si>
  <si>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</si>
  <si>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</si>
  <si>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</si>
  <si>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</si>
  <si>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</si>
  <si>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</si>
  <si>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</si>
  <si>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</si>
  <si>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</si>
  <si>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</si>
  <si>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</si>
  <si>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</si>
  <si>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</si>
  <si>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</si>
  <si>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</si>
  <si>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</si>
  <si>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</si>
  <si>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Tuesday, 23 April, 2024</t>
  </si>
  <si>
    <t>24-0204-2404-24SCBB-PS-AS-160</t>
  </si>
  <si>
    <t>Monday, 30 September, 2024</t>
  </si>
  <si>
    <t>Wednesday, 24 April, 2024</t>
  </si>
  <si>
    <t>Tuesday, 2 April, 2024</t>
  </si>
  <si>
    <t>24-0204-2404-24MSCG-PS-AS-161</t>
  </si>
  <si>
    <t>24-0204-2404-24BNPP-PS-HZ-162</t>
  </si>
  <si>
    <t>24-0204-2404-24CITI-PS-EG-163</t>
  </si>
  <si>
    <t>Thursday, 4 April, 2024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</si>
  <si>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</si>
  <si>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</si>
  <si>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</si>
  <si>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</si>
  <si>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</si>
  <si>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</si>
  <si>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</si>
  <si>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</si>
  <si>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</si>
  <si>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</si>
  <si>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</si>
  <si>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</si>
  <si>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</si>
  <si>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</si>
  <si>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</si>
  <si>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</si>
  <si>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</si>
  <si>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</si>
  <si>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</si>
  <si>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</si>
  <si>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</si>
  <si>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</si>
  <si>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</si>
  <si>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</si>
  <si>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</si>
  <si>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</si>
  <si>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</si>
  <si>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Sunday, 1 September, 2024</t>
  </si>
  <si>
    <t>Friday, 26 April, 2024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</si>
  <si>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</si>
  <si>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</si>
  <si>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</si>
  <si>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</si>
  <si>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</si>
  <si>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</si>
  <si>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</si>
  <si>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</si>
  <si>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</si>
  <si>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</si>
  <si>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</si>
  <si>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Monday, 29 April, 2024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</si>
  <si>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</si>
  <si>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</si>
  <si>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</si>
  <si>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</si>
  <si>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</si>
  <si>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</si>
  <si>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</si>
  <si>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</si>
  <si>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</si>
  <si>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</si>
  <si>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</si>
  <si>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Monday, 8 April, 2024</t>
  </si>
  <si>
    <t>24-1204-0305-24MSCG-PS-HZ-183</t>
  </si>
  <si>
    <t>Friday, 3 May, 2024</t>
  </si>
  <si>
    <t>Friday, 12 April, 2024</t>
  </si>
  <si>
    <t>24-1204-0305-24MLIL-PS-HZ-184</t>
  </si>
  <si>
    <t>24-1204-0305-24TOTS-PS-HZ-185</t>
  </si>
  <si>
    <t>24-1204-0305-24CITI-PS-HZ-186</t>
  </si>
  <si>
    <t>24-2504-1605-24MACQ-PS-AS-187</t>
  </si>
  <si>
    <t>Thursday, 16 May, 2024</t>
  </si>
  <si>
    <t>Thursday, 25 April, 2024</t>
  </si>
  <si>
    <t>24-2604-1705-24SCBB-PS-EG-188</t>
  </si>
  <si>
    <t>Friday, 17 May, 2024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</si>
  <si>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</si>
  <si>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</si>
  <si>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</si>
  <si>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</si>
  <si>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</si>
  <si>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Thursday, 31 October, 2024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</si>
  <si>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</si>
  <si>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</si>
  <si>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</si>
  <si>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</si>
  <si>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</si>
  <si>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</si>
  <si>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Wednesday, 29 May, 2024</t>
  </si>
  <si>
    <t>Tuesday, 7 May, 2024</t>
  </si>
  <si>
    <t>24-0805-3005-24SCBB-PS-AS-197</t>
  </si>
  <si>
    <t>Thursday, 30 May, 2024</t>
  </si>
  <si>
    <t>Wednesday, 8 May, 2024</t>
  </si>
  <si>
    <t>24-0805-3005-24TOTS-PS-AS-198</t>
  </si>
  <si>
    <t>24-0805-3005-24MACQ-PS-AS-199</t>
  </si>
  <si>
    <t>24-0805-3005-24BNPP-PS-AS-200</t>
  </si>
  <si>
    <t>24-0905-3105-24MSCG-PS-EG-201</t>
  </si>
  <si>
    <t>Thursday, 9 May, 2024</t>
  </si>
  <si>
    <t>24-0905-3105-24CITI-PS-DS-202</t>
  </si>
  <si>
    <t>24-0905-3105-24JPMC-PS-EG-203</t>
  </si>
  <si>
    <t>24-0905-3105-24MLIL-PS-DS-204</t>
  </si>
  <si>
    <t>24-1005-0406-24CIMI-PS-DS-205</t>
  </si>
  <si>
    <t>Tuesday, 4 June, 2024</t>
  </si>
  <si>
    <t>Friday, 10 May, 2024</t>
  </si>
  <si>
    <t>24-1605-1006-24TOTS-PS-DS-206</t>
  </si>
  <si>
    <t>150000</t>
  </si>
  <si>
    <t>Monday, 10 June, 2024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</si>
  <si>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</si>
  <si>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</si>
  <si>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</si>
  <si>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</si>
  <si>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</si>
  <si>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</si>
  <si>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Tuesday, 11 June, 2024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</si>
  <si>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</si>
  <si>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</si>
  <si>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</si>
  <si>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</si>
  <si>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</si>
  <si>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</si>
  <si>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</si>
  <si>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</si>
  <si>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</si>
  <si>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</si>
  <si>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Tuesday, 18 June, 2024</t>
  </si>
  <si>
    <t>Friday, 24 May, 2024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</si>
  <si>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</si>
  <si>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</si>
  <si>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</si>
  <si>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</si>
  <si>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</si>
  <si>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</si>
  <si>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</si>
  <si>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</si>
  <si>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</si>
  <si>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</si>
  <si>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</si>
  <si>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</si>
  <si>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</si>
  <si>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</si>
  <si>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</si>
  <si>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</si>
  <si>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</si>
  <si>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</si>
  <si>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</si>
  <si>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</si>
  <si>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</si>
  <si>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</si>
  <si>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</si>
  <si>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</si>
  <si>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</si>
  <si>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</si>
  <si>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</si>
  <si>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</si>
  <si>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</si>
  <si>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</si>
  <si>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</si>
  <si>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</si>
  <si>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</si>
  <si>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</si>
  <si>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</si>
  <si>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</si>
  <si>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</si>
  <si>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</si>
  <si>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</si>
  <si>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</si>
  <si>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</si>
  <si>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</si>
  <si>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</si>
  <si>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</si>
  <si>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</si>
  <si>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</si>
  <si>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</si>
  <si>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</si>
  <si>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</si>
  <si>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</si>
  <si>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</si>
  <si>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</si>
  <si>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</si>
  <si>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</si>
  <si>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</si>
  <si>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</si>
  <si>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</si>
  <si>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</si>
  <si>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</si>
  <si>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</si>
  <si>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</si>
  <si>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</si>
  <si>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</si>
  <si>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</si>
  <si>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</si>
  <si>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</si>
  <si>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</si>
  <si>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</si>
  <si>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</si>
  <si>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</si>
  <si>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</si>
  <si>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</si>
  <si>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</si>
  <si>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</si>
  <si>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</si>
  <si>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</si>
  <si>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</si>
  <si>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</si>
  <si>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</si>
  <si>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</si>
  <si>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</si>
  <si>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</si>
  <si>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</si>
  <si>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</si>
  <si>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</si>
  <si>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</si>
  <si>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</si>
  <si>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</si>
  <si>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</si>
  <si>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</si>
  <si>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</si>
  <si>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</si>
  <si>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</si>
  <si>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</si>
  <si>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</si>
  <si>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</si>
  <si>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</si>
  <si>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</si>
  <si>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</si>
  <si>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</si>
  <si>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</si>
  <si>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</si>
  <si>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</si>
  <si>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</si>
  <si>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</si>
  <si>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</si>
  <si>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</si>
  <si>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</si>
  <si>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</si>
  <si>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</si>
  <si>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</si>
  <si>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</si>
  <si>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</si>
  <si>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</si>
  <si>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</si>
  <si>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</si>
  <si>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</si>
  <si>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</si>
  <si>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</si>
  <si>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</si>
  <si>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</si>
  <si>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</si>
  <si>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</si>
  <si>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</si>
  <si>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</si>
  <si>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</si>
  <si>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</si>
  <si>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</si>
  <si>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</si>
  <si>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</si>
  <si>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</si>
  <si>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</si>
  <si>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</si>
  <si>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</si>
  <si>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</si>
  <si>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</si>
  <si>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</si>
  <si>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</si>
  <si>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</si>
  <si>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</si>
  <si>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</si>
  <si>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</si>
  <si>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</si>
  <si>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</si>
  <si>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</si>
  <si>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</si>
  <si>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</si>
  <si>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</si>
  <si>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</si>
  <si>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</si>
  <si>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</si>
  <si>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</si>
  <si>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</si>
  <si>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</si>
  <si>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</si>
  <si>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</si>
  <si>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</si>
  <si>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</si>
  <si>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</si>
  <si>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</si>
  <si>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</si>
  <si>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</si>
  <si>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</si>
  <si>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</si>
  <si>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</si>
  <si>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</si>
  <si>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</si>
  <si>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</si>
  <si>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</si>
  <si>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</si>
  <si>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</si>
  <si>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</si>
  <si>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</si>
  <si>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</si>
  <si>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</si>
  <si>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</si>
  <si>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</si>
  <si>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</si>
  <si>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</si>
  <si>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</si>
  <si>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</si>
  <si>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</si>
  <si>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</si>
  <si>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</si>
  <si>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</si>
  <si>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</si>
  <si>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</si>
  <si>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</si>
  <si>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</si>
  <si>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</si>
  <si>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</si>
  <si>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</si>
  <si>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</si>
  <si>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</si>
  <si>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</si>
  <si>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</si>
  <si>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</si>
  <si>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</si>
  <si>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</si>
  <si>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</si>
  <si>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</si>
  <si>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</si>
  <si>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</si>
  <si>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</si>
  <si>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</si>
  <si>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</si>
  <si>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</si>
  <si>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</si>
  <si>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</si>
  <si>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</si>
  <si>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</si>
  <si>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</si>
  <si>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</si>
  <si>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</si>
  <si>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</si>
  <si>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</si>
  <si>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</si>
  <si>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</si>
  <si>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</si>
  <si>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</si>
  <si>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</si>
  <si>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</si>
  <si>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</si>
  <si>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</si>
  <si>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</si>
  <si>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</si>
  <si>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</si>
  <si>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</si>
  <si>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</si>
  <si>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</si>
  <si>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</si>
  <si>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</si>
  <si>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</si>
  <si>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</si>
  <si>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</si>
  <si>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</si>
  <si>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</si>
  <si>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</si>
  <si>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</si>
  <si>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</si>
  <si>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</si>
  <si>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</si>
  <si>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</si>
  <si>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</si>
  <si>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</si>
  <si>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</si>
  <si>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</si>
  <si>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</si>
  <si>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</si>
  <si>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</si>
  <si>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</si>
  <si>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</si>
  <si>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</si>
  <si>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</si>
  <si>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</si>
  <si>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</si>
  <si>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</si>
  <si>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</si>
  <si>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</si>
  <si>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</si>
  <si>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</si>
  <si>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</si>
  <si>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</si>
  <si>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</si>
  <si>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</si>
  <si>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</si>
  <si>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</si>
  <si>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</si>
  <si>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</si>
  <si>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</si>
  <si>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</si>
  <si>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</si>
  <si>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</si>
  <si>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</si>
  <si>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</si>
  <si>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</si>
  <si>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</si>
  <si>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</si>
  <si>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</si>
  <si>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</si>
  <si>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</si>
  <si>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</si>
  <si>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</si>
  <si>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</si>
  <si>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</si>
  <si>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</si>
  <si>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</si>
  <si>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</si>
  <si>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</si>
  <si>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</si>
  <si>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</si>
  <si>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</si>
  <si>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</si>
  <si>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</si>
  <si>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</si>
  <si>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</si>
  <si>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</si>
  <si>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</si>
  <si>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</si>
  <si>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</si>
  <si>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</si>
  <si>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</si>
  <si>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</si>
  <si>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</si>
  <si>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</si>
  <si>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</si>
  <si>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</si>
  <si>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</si>
  <si>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</si>
  <si>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</si>
  <si>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</si>
  <si>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</si>
  <si>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</si>
  <si>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</si>
  <si>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</si>
  <si>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</si>
  <si>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</si>
  <si>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</si>
  <si>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</si>
  <si>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</si>
  <si>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</si>
  <si>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</si>
  <si>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</si>
  <si>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</si>
  <si>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</si>
  <si>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</si>
  <si>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</si>
  <si>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</si>
  <si>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</si>
  <si>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</si>
  <si>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</si>
  <si>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</si>
  <si>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</si>
  <si>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</si>
  <si>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</si>
  <si>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</si>
  <si>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</si>
  <si>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</si>
  <si>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</si>
  <si>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</si>
  <si>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</si>
  <si>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</si>
  <si>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</si>
  <si>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</si>
  <si>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</si>
  <si>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</si>
  <si>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</si>
  <si>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</si>
  <si>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</si>
  <si>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</si>
  <si>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</si>
  <si>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</si>
  <si>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</si>
  <si>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</si>
  <si>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</si>
  <si>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</si>
  <si>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</si>
  <si>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</si>
  <si>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</si>
  <si>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</si>
  <si>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</si>
  <si>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</si>
  <si>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</si>
  <si>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</si>
  <si>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</si>
  <si>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</si>
  <si>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</si>
  <si>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</si>
  <si>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</si>
  <si>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</si>
  <si>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</si>
  <si>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</si>
  <si>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</si>
  <si>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</si>
  <si>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</si>
  <si>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</si>
  <si>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</si>
  <si>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</si>
  <si>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</si>
  <si>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</si>
  <si>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</si>
  <si>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</si>
  <si>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</si>
  <si>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</si>
  <si>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</si>
  <si>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</si>
  <si>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</si>
  <si>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</si>
  <si>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</si>
  <si>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</si>
  <si>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</si>
  <si>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</si>
  <si>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</si>
  <si>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</si>
  <si>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</si>
  <si>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</si>
  <si>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</si>
  <si>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</si>
  <si>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</si>
  <si>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</si>
  <si>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</si>
  <si>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</si>
  <si>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</si>
  <si>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</si>
  <si>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</si>
  <si>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</si>
  <si>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</si>
  <si>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</si>
  <si>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</si>
  <si>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</si>
  <si>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</si>
  <si>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</si>
  <si>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</si>
  <si>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</si>
  <si>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</si>
  <si>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</si>
  <si>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</si>
  <si>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</si>
  <si>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</si>
  <si>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</si>
  <si>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</si>
  <si>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</si>
  <si>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</si>
  <si>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</si>
  <si>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</si>
  <si>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</si>
  <si>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</si>
  <si>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</si>
  <si>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</si>
  <si>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</si>
  <si>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</si>
  <si>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</si>
  <si>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</si>
  <si>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</si>
  <si>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</si>
  <si>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</si>
  <si>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</si>
  <si>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</si>
  <si>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</si>
  <si>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</si>
  <si>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</si>
  <si>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</si>
  <si>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</si>
  <si>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</si>
  <si>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</si>
  <si>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</si>
  <si>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</si>
  <si>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</si>
  <si>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</si>
  <si>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</si>
  <si>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</si>
  <si>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</si>
  <si>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</si>
  <si>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</si>
  <si>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</si>
  <si>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</si>
  <si>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</si>
  <si>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</si>
  <si>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</si>
  <si>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</si>
  <si>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</si>
  <si>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</si>
  <si>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</si>
  <si>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</si>
  <si>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</si>
  <si>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</si>
  <si>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</si>
  <si>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</si>
  <si>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</si>
  <si>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</si>
  <si>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</si>
  <si>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4650000</t>
  </si>
  <si>
    <t>10:06:14 PM</t>
  </si>
  <si>
    <t>89540000</t>
  </si>
  <si>
    <t>3700000</t>
  </si>
  <si>
    <t>92740000</t>
  </si>
  <si>
    <t>91790000</t>
  </si>
  <si>
    <t>1450000</t>
  </si>
  <si>
    <t>46840000</t>
  </si>
  <si>
    <t>3500000</t>
  </si>
  <si>
    <t>89240000</t>
  </si>
  <si>
    <t>4000000</t>
  </si>
  <si>
    <t>72640000</t>
  </si>
  <si>
    <t>1950000</t>
  </si>
  <si>
    <t>89900000</t>
  </si>
  <si>
    <t>3340000</t>
  </si>
  <si>
    <t>88590000</t>
  </si>
  <si>
    <t>35070000</t>
  </si>
  <si>
    <t>5950000</t>
  </si>
  <si>
    <t>52900000</t>
  </si>
  <si>
    <t>3040000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</si>
</sst>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BDH|3834333839045300105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505.374704861111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505.374767592592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  <s v="[DASHBOARD FO].[FO.Settlement_DeliveryDate].&amp;[2024-05-16T00:00:00]" c="Thursday, 16 May, 2024"/>
        <s v="[DASHBOARD FO].[FO.Settlement_DeliveryDate].&amp;[2024-05-17T00:00:00]" c="Friday, 17 May, 2024"/>
        <s v="[DASHBOARD FO].[FO.Settlement_DeliveryDate].&amp;[2024-05-29T00:00:00]" c="Wednesday, 29 May, 2024"/>
        <s v="[DASHBOARD FO].[FO.Settlement_DeliveryDate].&amp;[2024-05-30T00:00:00]" c="Thursday, 30 May, 2024"/>
        <s v="[DASHBOARD FO].[FO.Settlement_DeliveryDate].&amp;[2024-05-31T00:00:00]" c="Friday, 31 May, 2024"/>
        <s v="[DASHBOARD FO].[FO.Settlement_DeliveryDate].&amp;[2024-06-04T00:00:00]" c="Tuesday, 4 June, 2024"/>
        <s v="[DASHBOARD FO].[FO.Settlement_DeliveryDate].&amp;[2024-06-10T00:00:00]" c="Monday, 10 June, 2024"/>
        <s v="[DASHBOARD FO].[FO.Settlement_DeliveryDate].&amp;[2024-06-11T00:00:00]" c="Tuesday, 11 June, 2024"/>
        <s v="[DASHBOARD FO].[FO.Settlement_DeliveryDate].&amp;[2024-06-18T00:00:00]" c="Tuesday, 18 June,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  <s v="[DASHBOARD FO].[FO.TradeDate].&amp;[2024-04-25T00:00:00]" c="Thursday, 25 April, 2024"/>
        <s v="[DASHBOARD FO].[FO.TradeDate].&amp;[2024-04-26T00:00:00]" c="Friday, 26 April, 2024"/>
        <s v="[DASHBOARD FO].[FO.TradeDate].&amp;[2024-05-07T00:00:00]" c="Tuesday, 7 May, 2024"/>
        <s v="[DASHBOARD FO].[FO.TradeDate].&amp;[2024-05-08T00:00:00]" c="Wednesday, 8 May, 2024"/>
        <s v="[DASHBOARD FO].[FO.TradeDate].&amp;[2024-05-09T00:00:00]" c="Thursday, 9 May, 2024"/>
        <s v="[DASHBOARD FO].[FO.TradeDate].&amp;[2024-05-10T00:00:00]" c="Friday, 10 May, 2024"/>
        <s v="[DASHBOARD FO].[FO.TradeDate].&amp;[2024-05-16T00:00:00]" c="Thursday, 16 May, 2024"/>
        <s v="[DASHBOARD FO].[FO.TradeDate].&amp;[2024-05-17T00:00:00]" c="Friday, 17 May, 2024"/>
        <s v="[DASHBOARD FO].[FO.TradeDate].&amp;[2024-05-24T00:00:00]" c="Friday, 24 May,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  <s v="[DASHBOARD FO].[FO.EndFixDate_MaturityDate].&amp;[2024-10-31T00:00:00]" c="Thursday, 31 October,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505.374810532405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505.374859490737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505.374923726849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4-07-31T00:00:00]" c="Wednesday, 31 July, 2024"/>
      </sharedItems>
    </cacheField>
    <cacheField name="[Last Refreshed Date].[DateTime].[DateTime]" caption="DateTime" numFmtId="0" hierarchy="183" level="1">
      <sharedItems count="1">
        <s v="[Last Refreshed Date].[DateTime].&amp;[2024-07-31T22:06:14.07]" c="Wednesday, 31 July, 2024"/>
      </sharedItems>
    </cacheField>
    <cacheField name="[Last Refreshed Date].[Time].[Time]" caption="Time" numFmtId="0" hierarchy="184" level="1">
      <sharedItems count="1">
        <s v="[Last Refreshed Date].[Time].&amp;[1899-12-30T22:06:14.07]" c="10:06:14 PM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505.375011342592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89540000]" c="89540000"/>
        <s v="[DASHBOARD RL].[RL.AvailableVolumeLimit].&amp;[93240000]" c="93240000"/>
        <s v="[DASHBOARD RL].[RL.AvailableVolumeLimit].&amp;[92740000]" c="92740000"/>
        <s v="[DASHBOARD RL].[RL.AvailableVolumeLimit].&amp;[91790000]" c="91790000"/>
        <s v="[DASHBOARD RL].[RL.AvailableVolumeLimit].&amp;[46840000]" c="46840000"/>
        <s v="[DASHBOARD RL].[RL.AvailableVolumeLimit].&amp;[50340000]" c="50340000"/>
        <s v="[DASHBOARD RL].[RL.AvailableVolumeLimit].&amp;[89240000]" c="89240000"/>
        <s v="[DASHBOARD RL].[RL.AvailableVolumeLimit].&amp;[72640000]" c="72640000"/>
        <s v="[DASHBOARD RL].[RL.AvailableVolumeLimit].&amp;[74590000]" c="74590000"/>
        <s v="[DASHBOARD RL].[RL.AvailableVolumeLimit].&amp;[89900000]" c="89900000"/>
        <s v="[DASHBOARD RL].[RL.AvailableVolumeLimit].&amp;[88590000]" c="88590000"/>
        <s v="[DASHBOARD RL].[RL.AvailableVolumeLimit].&amp;[35070000]" c="35070000"/>
        <s v="[DASHBOARD RL].[RL.AvailableVolumeLimit].&amp;[41020000]" c="41020000"/>
        <s v="[DASHBOARD RL].[RL.AvailableVolumeLimit].&amp;[52900000]" c="52900000"/>
        <s v="[DASHBOARD RL].[RL.AvailableVolumeLimit].&amp;[55940000]" c="55940000"/>
      </sharedItems>
    </cacheField>
    <cacheField name="[DASHBOARD RL].[RL.CounterpartyName].[RL.CounterpartyName]" caption="RL.CounterpartyName" numFmtId="0" hierarchy="173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1">
        <s v="[DASHBOARD RL].[RL.VolumeUtilisationCurrentYear].&amp;[3700000]" c="3700000"/>
        <s v="[DASHBOARD RL].[RL.VolumeUtilisationCurrentYear].&amp;" c=""/>
        <s v="[DASHBOARD RL].[RL.VolumeUtilisationCurrentYear].&amp;[500000]" c="500000"/>
        <s v="[DASHBOARD RL].[RL.VolumeUtilisationCurrentYear].&amp;[1450000]" c="1450000"/>
        <s v="[DASHBOARD RL].[RL.VolumeUtilisationCurrentYear].&amp;[3500000]" c="3500000"/>
        <s v="[DASHBOARD RL].[RL.VolumeUtilisationCurrentYear].&amp;[4000000]" c="4000000"/>
        <s v="[DASHBOARD RL].[RL.VolumeUtilisationCurrentYear].&amp;[1950000]" c="1950000"/>
        <s v="[DASHBOARD RL].[RL.VolumeUtilisationCurrentYear].&amp;[3340000]" c="3340000"/>
        <s v="[DASHBOARD RL].[RL.VolumeUtilisationCurrentYear].&amp;[4650000]" c="4650000"/>
        <s v="[DASHBOARD RL].[RL.VolumeUtilisationCurrentYear].&amp;[5950000]" c="5950000"/>
        <s v="[DASHBOARD RL].[RL.VolumeUtilisationCurrentYear].&amp;[3040000]" c="304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505.375089236113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73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347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198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</sharedItems>
    </cacheField>
    <cacheField name="[DASHBOARD FO].[FO.StartFixDate].[FO.StartFixDate]" caption="FO.StartFixDate" numFmtId="0" hierarchy="87" level="1">
      <sharedItems count="27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14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  <s v="[DASHBOARD FO].[FO.Settlement_DeliveryDate].&amp;[2024-05-16T00:00:00]" c="Thursday, 16 May, 2024"/>
        <s v="[DASHBOARD FO].[FO.Settlement_DeliveryDate].&amp;[2024-05-17T00:00:00]" c="Friday, 17 May, 2024"/>
        <s v="[DASHBOARD FO].[FO.Settlement_DeliveryDate].&amp;[2024-05-29T00:00:00]" c="Wednesday, 29 May, 2024"/>
        <s v="[DASHBOARD FO].[FO.Settlement_DeliveryDate].&amp;[2024-05-30T00:00:00]" c="Thursday, 30 May, 2024"/>
        <s v="[DASHBOARD FO].[FO.Settlement_DeliveryDate].&amp;[2024-05-31T00:00:00]" c="Friday, 31 May, 2024"/>
        <s v="[DASHBOARD FO].[FO.Settlement_DeliveryDate].&amp;[2024-06-04T00:00:00]" c="Tuesday, 4 June, 2024"/>
        <s v="[DASHBOARD FO].[FO.Settlement_DeliveryDate].&amp;[2024-06-10T00:00:00]" c="Monday, 10 June, 2024"/>
        <s v="[DASHBOARD FO].[FO.Settlement_DeliveryDate].&amp;[2024-06-11T00:00:00]" c="Tuesday, 11 June, 2024"/>
        <s v="[DASHBOARD FO].[FO.Settlement_DeliveryDate].&amp;[2024-06-18T00:00:00]" c="Tuesday, 18 June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55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  <s v="[DASHBOARD FO].[FO.TradeDate].&amp;[2024-04-25T00:00:00]" c="Thursday, 25 April, 2024"/>
        <s v="[DASHBOARD FO].[FO.TradeDate].&amp;[2024-04-26T00:00:00]" c="Friday, 26 April, 2024"/>
        <s v="[DASHBOARD FO].[FO.TradeDate].&amp;[2024-05-07T00:00:00]" c="Tuesday, 7 May, 2024"/>
        <s v="[DASHBOARD FO].[FO.TradeDate].&amp;[2024-05-08T00:00:00]" c="Wednesday, 8 May, 2024"/>
        <s v="[DASHBOARD FO].[FO.TradeDate].&amp;[2024-05-09T00:00:00]" c="Thursday, 9 May, 2024"/>
        <s v="[DASHBOARD FO].[FO.TradeDate].&amp;[2024-05-10T00:00:00]" c="Friday, 10 May, 2024"/>
        <s v="[DASHBOARD FO].[FO.TradeDate].&amp;[2024-05-16T00:00:00]" c="Thursday, 16 May, 2024"/>
        <s v="[DASHBOARD FO].[FO.TradeDate].&amp;[2024-05-17T00:00:00]" c="Friday, 17 May, 2024"/>
        <s v="[DASHBOARD FO].[FO.TradeDate].&amp;[2024-05-24T00:00:00]" c="Friday, 24 May, 2024"/>
      </sharedItems>
    </cacheField>
    <cacheField name="[DASHBOARD FO].[FO.TransactionNumber].[FO.TransactionNumber]" caption="FO.TransactionNumber" numFmtId="0" hierarchy="110" level="1">
      <sharedItems count="849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8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  <s v="[DASHBOARD FO].[FO.EndFixDate_MaturityDate].&amp;[2024-10-31T00:00:00]" c="Thursday, 31 October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475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1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1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1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2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2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852" firstHeaderRow="1" firstDataRow="1" firstDataCol="20"/>
  <pivotFields count="20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3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</items>
    </pivotField>
    <pivotField axis="axisRow" allDrilled="1" outline="0" subtotalTop="0" showAll="0" dataSourceSort="1" defaultSubtotal="0" defaultAttributeDrillState="1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</items>
    </pivotField>
    <pivotField axis="axisRow" allDrilled="1" outline="0" subtotalTop="0" showAll="0" dataSourceSort="1" defaultSubtotal="0" defaultAttributeDrillState="1">
      <items count="8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4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849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2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5.71093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1918</v>
      </c>
      <c r="B2" s="12" t="s">
        <v>1918</v>
      </c>
      <c r="C2" s="12" t="s">
        <v>2607</v>
      </c>
      <c r="D2" s="19">
        <f ca="1">NOW()</f>
        <v>45505.37513252315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1955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1956</v>
      </c>
      <c r="N135" t="s">
        <v>1957</v>
      </c>
    </row>
    <row r="136" spans="1:14" x14ac:dyDescent="0.25">
      <c r="A136" t="s">
        <v>821</v>
      </c>
      <c r="B136" t="s">
        <v>1958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1956</v>
      </c>
      <c r="N136" t="s">
        <v>1957</v>
      </c>
    </row>
    <row r="137" spans="1:14" x14ac:dyDescent="0.25">
      <c r="A137" t="s">
        <v>658</v>
      </c>
      <c r="B137" t="s">
        <v>1959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1956</v>
      </c>
      <c r="N137" t="s">
        <v>1957</v>
      </c>
    </row>
    <row r="138" spans="1:14" x14ac:dyDescent="0.25">
      <c r="A138" t="s">
        <v>772</v>
      </c>
      <c r="B138" t="s">
        <v>1961</v>
      </c>
      <c r="C138" t="s">
        <v>6</v>
      </c>
      <c r="D138" t="s">
        <v>1962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1963</v>
      </c>
      <c r="N138" t="s">
        <v>1960</v>
      </c>
    </row>
    <row r="139" spans="1:14" x14ac:dyDescent="0.25">
      <c r="A139" t="s">
        <v>801</v>
      </c>
      <c r="B139" t="s">
        <v>1964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1963</v>
      </c>
      <c r="N139" t="s">
        <v>1931</v>
      </c>
    </row>
    <row r="140" spans="1:14" x14ac:dyDescent="0.25">
      <c r="A140" t="s">
        <v>785</v>
      </c>
      <c r="B140" t="s">
        <v>1965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1963</v>
      </c>
      <c r="N140" t="s">
        <v>1931</v>
      </c>
    </row>
    <row r="141" spans="1:14" x14ac:dyDescent="0.25">
      <c r="A141" t="s">
        <v>824</v>
      </c>
      <c r="B141" t="s">
        <v>1966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1963</v>
      </c>
      <c r="N141" t="s">
        <v>1931</v>
      </c>
    </row>
    <row r="142" spans="1:14" x14ac:dyDescent="0.25">
      <c r="A142" t="s">
        <v>791</v>
      </c>
      <c r="B142" t="s">
        <v>1967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1968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1969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1970</v>
      </c>
      <c r="C144" t="s">
        <v>5</v>
      </c>
      <c r="D144" t="s">
        <v>1962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1971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1972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1973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1974</v>
      </c>
      <c r="N146" t="s">
        <v>1975</v>
      </c>
    </row>
    <row r="147" spans="1:14" x14ac:dyDescent="0.25">
      <c r="A147" t="s">
        <v>744</v>
      </c>
      <c r="B147" t="s">
        <v>1976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1977</v>
      </c>
      <c r="L147" t="s">
        <v>1980</v>
      </c>
      <c r="M147" t="s">
        <v>1974</v>
      </c>
      <c r="N147" t="s">
        <v>1975</v>
      </c>
    </row>
    <row r="148" spans="1:14" x14ac:dyDescent="0.25">
      <c r="A148" t="s">
        <v>697</v>
      </c>
      <c r="B148" t="s">
        <v>1983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1978</v>
      </c>
      <c r="I148" t="s">
        <v>302</v>
      </c>
      <c r="J148" t="s">
        <v>1662</v>
      </c>
      <c r="K148" t="s">
        <v>1930</v>
      </c>
      <c r="L148" t="s">
        <v>1918</v>
      </c>
      <c r="M148" t="s">
        <v>1974</v>
      </c>
      <c r="N148" t="s">
        <v>1975</v>
      </c>
    </row>
    <row r="149" spans="1:14" x14ac:dyDescent="0.25">
      <c r="A149" t="s">
        <v>694</v>
      </c>
      <c r="B149" t="s">
        <v>1979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1977</v>
      </c>
      <c r="L149" t="s">
        <v>1980</v>
      </c>
      <c r="M149" t="s">
        <v>1974</v>
      </c>
      <c r="N149" t="s">
        <v>1975</v>
      </c>
    </row>
    <row r="150" spans="1:14" x14ac:dyDescent="0.25">
      <c r="A150" t="s">
        <v>762</v>
      </c>
      <c r="B150" t="s">
        <v>1981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1977</v>
      </c>
      <c r="L150" t="s">
        <v>1980</v>
      </c>
      <c r="M150" t="s">
        <v>1974</v>
      </c>
      <c r="N150" t="s">
        <v>1975</v>
      </c>
    </row>
    <row r="151" spans="1:14" x14ac:dyDescent="0.25">
      <c r="A151" t="s">
        <v>788</v>
      </c>
      <c r="B151" t="s">
        <v>1984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1977</v>
      </c>
      <c r="L151" t="s">
        <v>1980</v>
      </c>
      <c r="M151" t="s">
        <v>1985</v>
      </c>
      <c r="N151" t="s">
        <v>1986</v>
      </c>
    </row>
    <row r="152" spans="1:14" x14ac:dyDescent="0.25">
      <c r="A152" t="s">
        <v>770</v>
      </c>
      <c r="B152" t="s">
        <v>1987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1977</v>
      </c>
      <c r="L152" t="s">
        <v>1980</v>
      </c>
      <c r="M152" t="s">
        <v>1985</v>
      </c>
      <c r="N152" t="s">
        <v>1986</v>
      </c>
    </row>
    <row r="153" spans="1:14" x14ac:dyDescent="0.25">
      <c r="A153" t="s">
        <v>722</v>
      </c>
      <c r="B153" t="s">
        <v>1988</v>
      </c>
      <c r="C153" t="s">
        <v>8</v>
      </c>
      <c r="D153" t="s">
        <v>1962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1977</v>
      </c>
      <c r="L153" t="s">
        <v>1980</v>
      </c>
      <c r="M153" t="s">
        <v>1985</v>
      </c>
      <c r="N153" t="s">
        <v>1986</v>
      </c>
    </row>
    <row r="154" spans="1:14" x14ac:dyDescent="0.25">
      <c r="A154" t="s">
        <v>664</v>
      </c>
      <c r="B154" t="s">
        <v>1989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1977</v>
      </c>
      <c r="L154" t="s">
        <v>1980</v>
      </c>
      <c r="M154" t="s">
        <v>1985</v>
      </c>
      <c r="N154" t="s">
        <v>1986</v>
      </c>
    </row>
    <row r="155" spans="1:14" x14ac:dyDescent="0.25">
      <c r="A155" t="s">
        <v>656</v>
      </c>
      <c r="B155" t="s">
        <v>1990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1977</v>
      </c>
      <c r="L155" t="s">
        <v>1980</v>
      </c>
      <c r="M155" t="s">
        <v>1985</v>
      </c>
      <c r="N155" t="s">
        <v>1986</v>
      </c>
    </row>
    <row r="156" spans="1:14" x14ac:dyDescent="0.25">
      <c r="A156" t="s">
        <v>855</v>
      </c>
      <c r="B156" t="s">
        <v>1991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1977</v>
      </c>
      <c r="L156" t="s">
        <v>1980</v>
      </c>
      <c r="M156" t="s">
        <v>1985</v>
      </c>
      <c r="N156" t="s">
        <v>1986</v>
      </c>
    </row>
    <row r="157" spans="1:14" x14ac:dyDescent="0.25">
      <c r="A157" t="s">
        <v>848</v>
      </c>
      <c r="B157" t="s">
        <v>1993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1977</v>
      </c>
      <c r="L157" t="s">
        <v>1980</v>
      </c>
      <c r="M157" t="s">
        <v>1994</v>
      </c>
      <c r="N157" t="s">
        <v>1992</v>
      </c>
    </row>
    <row r="158" spans="1:14" x14ac:dyDescent="0.25">
      <c r="A158" t="s">
        <v>655</v>
      </c>
      <c r="B158" t="s">
        <v>1995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1977</v>
      </c>
      <c r="L158" t="s">
        <v>1980</v>
      </c>
      <c r="M158" t="s">
        <v>1994</v>
      </c>
      <c r="N158" t="s">
        <v>1992</v>
      </c>
    </row>
    <row r="159" spans="1:14" x14ac:dyDescent="0.25">
      <c r="A159" t="s">
        <v>733</v>
      </c>
      <c r="B159" t="s">
        <v>1996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1977</v>
      </c>
      <c r="L159" t="s">
        <v>1980</v>
      </c>
      <c r="M159" t="s">
        <v>1994</v>
      </c>
      <c r="N159" t="s">
        <v>1992</v>
      </c>
    </row>
    <row r="160" spans="1:14" x14ac:dyDescent="0.25">
      <c r="A160" t="s">
        <v>760</v>
      </c>
      <c r="B160" t="s">
        <v>1997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1977</v>
      </c>
      <c r="L160" t="s">
        <v>1980</v>
      </c>
      <c r="M160" t="s">
        <v>1994</v>
      </c>
      <c r="N160" t="s">
        <v>1992</v>
      </c>
    </row>
    <row r="161" spans="1:14" x14ac:dyDescent="0.25">
      <c r="A161" t="s">
        <v>732</v>
      </c>
      <c r="B161" t="s">
        <v>1998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1977</v>
      </c>
      <c r="L161" t="s">
        <v>1980</v>
      </c>
      <c r="M161" t="s">
        <v>1994</v>
      </c>
      <c r="N161" t="s">
        <v>1992</v>
      </c>
    </row>
    <row r="162" spans="1:14" x14ac:dyDescent="0.25">
      <c r="A162" t="s">
        <v>723</v>
      </c>
      <c r="B162" t="s">
        <v>2011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1721</v>
      </c>
      <c r="J162" t="s">
        <v>1059</v>
      </c>
      <c r="K162" t="s">
        <v>1977</v>
      </c>
      <c r="L162" t="s">
        <v>1980</v>
      </c>
      <c r="M162" t="s">
        <v>2012</v>
      </c>
      <c r="N162" t="s">
        <v>1825</v>
      </c>
    </row>
    <row r="163" spans="1:14" x14ac:dyDescent="0.25">
      <c r="A163" t="s">
        <v>717</v>
      </c>
      <c r="B163" t="s">
        <v>2013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1034</v>
      </c>
      <c r="J163" t="s">
        <v>101</v>
      </c>
      <c r="K163" t="s">
        <v>1977</v>
      </c>
      <c r="L163" t="s">
        <v>2014</v>
      </c>
      <c r="M163" t="s">
        <v>2015</v>
      </c>
      <c r="N163" t="s">
        <v>2016</v>
      </c>
    </row>
    <row r="164" spans="1:14" x14ac:dyDescent="0.25">
      <c r="A164" t="s">
        <v>759</v>
      </c>
      <c r="B164" t="s">
        <v>2017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1037</v>
      </c>
      <c r="J164" t="s">
        <v>361</v>
      </c>
      <c r="K164" t="s">
        <v>1977</v>
      </c>
      <c r="L164" t="s">
        <v>2014</v>
      </c>
      <c r="M164" t="s">
        <v>2015</v>
      </c>
      <c r="N164" t="s">
        <v>2016</v>
      </c>
    </row>
    <row r="165" spans="1:14" x14ac:dyDescent="0.25">
      <c r="A165" t="s">
        <v>729</v>
      </c>
      <c r="B165" t="s">
        <v>2018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1977</v>
      </c>
      <c r="L165" t="s">
        <v>2014</v>
      </c>
      <c r="M165" t="s">
        <v>2015</v>
      </c>
      <c r="N165" t="s">
        <v>2016</v>
      </c>
    </row>
    <row r="166" spans="1:14" x14ac:dyDescent="0.25">
      <c r="A166" t="s">
        <v>781</v>
      </c>
      <c r="B166" t="s">
        <v>2019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1810</v>
      </c>
      <c r="J166" t="s">
        <v>361</v>
      </c>
      <c r="K166" t="s">
        <v>1977</v>
      </c>
      <c r="L166" t="s">
        <v>2014</v>
      </c>
      <c r="M166" t="s">
        <v>2015</v>
      </c>
      <c r="N166" t="s">
        <v>2016</v>
      </c>
    </row>
    <row r="167" spans="1:14" x14ac:dyDescent="0.25">
      <c r="A167" t="s">
        <v>720</v>
      </c>
      <c r="B167" t="s">
        <v>2047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1810</v>
      </c>
      <c r="J167" t="s">
        <v>1052</v>
      </c>
      <c r="K167" t="s">
        <v>2048</v>
      </c>
      <c r="L167" t="s">
        <v>2014</v>
      </c>
      <c r="M167" t="s">
        <v>2049</v>
      </c>
      <c r="N167" t="s">
        <v>2020</v>
      </c>
    </row>
    <row r="168" spans="1:14" x14ac:dyDescent="0.25">
      <c r="A168" t="s">
        <v>768</v>
      </c>
      <c r="B168" t="s">
        <v>2050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1021</v>
      </c>
      <c r="I168" t="s">
        <v>1195</v>
      </c>
      <c r="J168" t="s">
        <v>73</v>
      </c>
      <c r="K168" t="s">
        <v>1977</v>
      </c>
      <c r="L168" t="s">
        <v>1980</v>
      </c>
      <c r="M168" t="s">
        <v>2049</v>
      </c>
      <c r="N168" t="s">
        <v>2020</v>
      </c>
    </row>
    <row r="169" spans="1:14" x14ac:dyDescent="0.25">
      <c r="A169" t="s">
        <v>752</v>
      </c>
      <c r="B169" t="s">
        <v>2051</v>
      </c>
      <c r="C169" t="s">
        <v>6</v>
      </c>
      <c r="D169" t="s">
        <v>13</v>
      </c>
      <c r="E169" t="s">
        <v>1869</v>
      </c>
      <c r="F169" t="s">
        <v>396</v>
      </c>
      <c r="G169" t="s">
        <v>814</v>
      </c>
      <c r="H169" t="s">
        <v>1685</v>
      </c>
      <c r="I169" t="s">
        <v>302</v>
      </c>
      <c r="J169" t="s">
        <v>188</v>
      </c>
      <c r="K169" t="s">
        <v>2048</v>
      </c>
      <c r="L169" t="s">
        <v>2014</v>
      </c>
      <c r="M169" t="s">
        <v>2049</v>
      </c>
      <c r="N169" t="s">
        <v>2020</v>
      </c>
    </row>
    <row r="170" spans="1:14" x14ac:dyDescent="0.25">
      <c r="A170" t="s">
        <v>847</v>
      </c>
      <c r="B170" t="s">
        <v>2052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1010</v>
      </c>
      <c r="J170" t="s">
        <v>371</v>
      </c>
      <c r="K170" t="s">
        <v>1977</v>
      </c>
      <c r="L170" t="s">
        <v>1980</v>
      </c>
      <c r="M170" t="s">
        <v>2049</v>
      </c>
      <c r="N170" t="s">
        <v>2020</v>
      </c>
    </row>
    <row r="171" spans="1:14" x14ac:dyDescent="0.25">
      <c r="A171" t="s">
        <v>858</v>
      </c>
      <c r="B171" t="s">
        <v>2053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1034</v>
      </c>
      <c r="J171" t="s">
        <v>265</v>
      </c>
      <c r="K171" t="s">
        <v>2048</v>
      </c>
      <c r="L171" t="s">
        <v>2014</v>
      </c>
      <c r="M171" t="s">
        <v>2049</v>
      </c>
      <c r="N171" t="s">
        <v>2020</v>
      </c>
    </row>
    <row r="172" spans="1:14" x14ac:dyDescent="0.25">
      <c r="A172" t="s">
        <v>839</v>
      </c>
      <c r="B172" t="s">
        <v>2054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1977</v>
      </c>
      <c r="L172" t="s">
        <v>1980</v>
      </c>
      <c r="M172" t="s">
        <v>2049</v>
      </c>
      <c r="N172" t="s">
        <v>2020</v>
      </c>
    </row>
    <row r="173" spans="1:14" x14ac:dyDescent="0.25">
      <c r="A173" t="s">
        <v>765</v>
      </c>
      <c r="B173" t="s">
        <v>2055</v>
      </c>
      <c r="C173" t="s">
        <v>6</v>
      </c>
      <c r="D173" t="s">
        <v>16</v>
      </c>
      <c r="E173" t="s">
        <v>1869</v>
      </c>
      <c r="F173" t="s">
        <v>396</v>
      </c>
      <c r="G173" t="s">
        <v>814</v>
      </c>
      <c r="H173" t="s">
        <v>23</v>
      </c>
      <c r="I173" t="s">
        <v>1010</v>
      </c>
      <c r="J173" t="s">
        <v>371</v>
      </c>
      <c r="K173" t="s">
        <v>1977</v>
      </c>
      <c r="L173" t="s">
        <v>1980</v>
      </c>
      <c r="M173" t="s">
        <v>2049</v>
      </c>
      <c r="N173" t="s">
        <v>2020</v>
      </c>
    </row>
    <row r="174" spans="1:14" x14ac:dyDescent="0.25">
      <c r="A174" t="s">
        <v>850</v>
      </c>
      <c r="B174" t="s">
        <v>2056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2057</v>
      </c>
      <c r="I174" t="s">
        <v>341</v>
      </c>
      <c r="J174" t="s">
        <v>1052</v>
      </c>
      <c r="K174" t="s">
        <v>2048</v>
      </c>
      <c r="L174" t="s">
        <v>2014</v>
      </c>
      <c r="M174" t="s">
        <v>2049</v>
      </c>
      <c r="N174" t="s">
        <v>2020</v>
      </c>
    </row>
    <row r="175" spans="1:14" x14ac:dyDescent="0.25">
      <c r="A175" t="s">
        <v>836</v>
      </c>
      <c r="B175" t="s">
        <v>2058</v>
      </c>
      <c r="C175" t="s">
        <v>4</v>
      </c>
      <c r="D175" t="s">
        <v>1962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1139</v>
      </c>
      <c r="K175" t="s">
        <v>1977</v>
      </c>
      <c r="L175" t="s">
        <v>1980</v>
      </c>
      <c r="M175" t="s">
        <v>2049</v>
      </c>
      <c r="N175" t="s">
        <v>2020</v>
      </c>
    </row>
    <row r="176" spans="1:14" x14ac:dyDescent="0.25">
      <c r="A176" t="s">
        <v>842</v>
      </c>
      <c r="B176" t="s">
        <v>2059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2048</v>
      </c>
      <c r="L176" t="s">
        <v>2014</v>
      </c>
      <c r="M176" t="s">
        <v>2049</v>
      </c>
      <c r="N176" t="s">
        <v>2020</v>
      </c>
    </row>
    <row r="177" spans="1:14" x14ac:dyDescent="0.25">
      <c r="A177" t="s">
        <v>849</v>
      </c>
      <c r="B177" t="s">
        <v>2060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1032</v>
      </c>
      <c r="K177" t="s">
        <v>1977</v>
      </c>
      <c r="L177" t="s">
        <v>1980</v>
      </c>
      <c r="M177" t="s">
        <v>2061</v>
      </c>
      <c r="N177" t="s">
        <v>1985</v>
      </c>
    </row>
    <row r="178" spans="1:14" x14ac:dyDescent="0.25">
      <c r="A178" t="s">
        <v>860</v>
      </c>
      <c r="B178" t="s">
        <v>2062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1072</v>
      </c>
      <c r="K178" t="s">
        <v>1977</v>
      </c>
      <c r="L178" t="s">
        <v>1980</v>
      </c>
      <c r="M178" t="s">
        <v>2061</v>
      </c>
      <c r="N178" t="s">
        <v>1985</v>
      </c>
    </row>
    <row r="179" spans="1:14" x14ac:dyDescent="0.25">
      <c r="A179" t="s">
        <v>702</v>
      </c>
      <c r="B179" t="s">
        <v>2063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2064</v>
      </c>
      <c r="I179" t="s">
        <v>287</v>
      </c>
      <c r="J179" t="s">
        <v>2065</v>
      </c>
      <c r="K179" t="s">
        <v>2048</v>
      </c>
      <c r="L179" t="s">
        <v>2014</v>
      </c>
      <c r="M179" t="s">
        <v>2061</v>
      </c>
      <c r="N179" t="s">
        <v>1985</v>
      </c>
    </row>
    <row r="180" spans="1:14" x14ac:dyDescent="0.25">
      <c r="A180" t="s">
        <v>652</v>
      </c>
      <c r="B180" t="s">
        <v>2066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1149</v>
      </c>
      <c r="K180" t="s">
        <v>1977</v>
      </c>
      <c r="L180" t="s">
        <v>1980</v>
      </c>
      <c r="M180" t="s">
        <v>2061</v>
      </c>
      <c r="N180" t="s">
        <v>1985</v>
      </c>
    </row>
    <row r="181" spans="1:14" x14ac:dyDescent="0.25">
      <c r="A181" t="s">
        <v>761</v>
      </c>
      <c r="B181" t="s">
        <v>2067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1971</v>
      </c>
      <c r="I181" t="s">
        <v>332</v>
      </c>
      <c r="J181" t="s">
        <v>2065</v>
      </c>
      <c r="K181" t="s">
        <v>2048</v>
      </c>
      <c r="L181" t="s">
        <v>2014</v>
      </c>
      <c r="M181" t="s">
        <v>2061</v>
      </c>
      <c r="N181" t="s">
        <v>1985</v>
      </c>
    </row>
    <row r="182" spans="1:14" x14ac:dyDescent="0.25">
      <c r="A182" t="s">
        <v>713</v>
      </c>
      <c r="B182" t="s">
        <v>2068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2069</v>
      </c>
      <c r="J182" t="s">
        <v>57</v>
      </c>
      <c r="K182" t="s">
        <v>2048</v>
      </c>
      <c r="L182" t="s">
        <v>2014</v>
      </c>
      <c r="M182" t="s">
        <v>2061</v>
      </c>
      <c r="N182" t="s">
        <v>1985</v>
      </c>
    </row>
    <row r="183" spans="1:14" x14ac:dyDescent="0.25">
      <c r="A183" t="s">
        <v>657</v>
      </c>
      <c r="B183" t="s">
        <v>2070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1037</v>
      </c>
      <c r="J183" t="s">
        <v>2065</v>
      </c>
      <c r="K183" t="s">
        <v>2048</v>
      </c>
      <c r="L183" t="s">
        <v>2014</v>
      </c>
      <c r="M183" t="s">
        <v>2061</v>
      </c>
      <c r="N183" t="s">
        <v>1985</v>
      </c>
    </row>
    <row r="184" spans="1:14" x14ac:dyDescent="0.25">
      <c r="A184" t="s">
        <v>678</v>
      </c>
      <c r="B184" t="s">
        <v>2071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2069</v>
      </c>
      <c r="J184" t="s">
        <v>57</v>
      </c>
      <c r="K184" t="s">
        <v>2048</v>
      </c>
      <c r="L184" t="s">
        <v>2014</v>
      </c>
      <c r="M184" t="s">
        <v>2061</v>
      </c>
      <c r="N184" t="s">
        <v>1985</v>
      </c>
    </row>
    <row r="185" spans="1:14" x14ac:dyDescent="0.25">
      <c r="A185" t="s">
        <v>764</v>
      </c>
      <c r="B185" t="s">
        <v>2072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1802</v>
      </c>
      <c r="J185" t="s">
        <v>1160</v>
      </c>
      <c r="K185" t="s">
        <v>2048</v>
      </c>
      <c r="L185" t="s">
        <v>2014</v>
      </c>
      <c r="M185" t="s">
        <v>1826</v>
      </c>
      <c r="N185" t="s">
        <v>2073</v>
      </c>
    </row>
    <row r="186" spans="1:14" x14ac:dyDescent="0.25">
      <c r="A186" t="s">
        <v>856</v>
      </c>
      <c r="B186" t="s">
        <v>2074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1810</v>
      </c>
      <c r="J186" t="s">
        <v>24</v>
      </c>
      <c r="K186" t="s">
        <v>2048</v>
      </c>
      <c r="L186" t="s">
        <v>2014</v>
      </c>
      <c r="M186" t="s">
        <v>2075</v>
      </c>
      <c r="N186" t="s">
        <v>2076</v>
      </c>
    </row>
    <row r="187" spans="1:14" x14ac:dyDescent="0.25">
      <c r="A187" t="s">
        <v>834</v>
      </c>
      <c r="B187" t="s">
        <v>2077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2048</v>
      </c>
      <c r="L187" t="s">
        <v>2014</v>
      </c>
      <c r="M187" t="s">
        <v>2075</v>
      </c>
      <c r="N187" t="s">
        <v>2076</v>
      </c>
    </row>
    <row r="188" spans="1:14" x14ac:dyDescent="0.25">
      <c r="A188" t="s">
        <v>838</v>
      </c>
      <c r="B188" t="s">
        <v>2078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2048</v>
      </c>
      <c r="L188" t="s">
        <v>2014</v>
      </c>
      <c r="M188" t="s">
        <v>2075</v>
      </c>
      <c r="N188" t="s">
        <v>2076</v>
      </c>
    </row>
    <row r="189" spans="1:14" x14ac:dyDescent="0.25">
      <c r="A189" t="s">
        <v>863</v>
      </c>
      <c r="B189" t="s">
        <v>2079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2048</v>
      </c>
      <c r="L189" t="s">
        <v>2014</v>
      </c>
      <c r="M189" t="s">
        <v>2075</v>
      </c>
      <c r="N189" t="s">
        <v>2076</v>
      </c>
    </row>
    <row r="190" spans="1:14" x14ac:dyDescent="0.25">
      <c r="A190" t="s">
        <v>843</v>
      </c>
      <c r="B190" t="s">
        <v>2080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1930</v>
      </c>
      <c r="L190" t="s">
        <v>2014</v>
      </c>
      <c r="M190" t="s">
        <v>2081</v>
      </c>
      <c r="N190" t="s">
        <v>2082</v>
      </c>
    </row>
    <row r="191" spans="1:14" x14ac:dyDescent="0.25">
      <c r="A191" t="s">
        <v>830</v>
      </c>
      <c r="B191" t="s">
        <v>2083</v>
      </c>
      <c r="C191" t="s">
        <v>6</v>
      </c>
      <c r="D191" t="s">
        <v>15</v>
      </c>
      <c r="E191" t="s">
        <v>1261</v>
      </c>
      <c r="F191" t="s">
        <v>394</v>
      </c>
      <c r="G191" t="s">
        <v>814</v>
      </c>
      <c r="H191" t="s">
        <v>320</v>
      </c>
      <c r="I191" t="s">
        <v>1151</v>
      </c>
      <c r="J191" t="s">
        <v>1185</v>
      </c>
      <c r="K191" t="s">
        <v>1930</v>
      </c>
      <c r="L191" t="s">
        <v>1980</v>
      </c>
      <c r="M191" t="s">
        <v>2084</v>
      </c>
      <c r="N191" t="s">
        <v>2049</v>
      </c>
    </row>
    <row r="192" spans="1:14" x14ac:dyDescent="0.25">
      <c r="A192" t="s">
        <v>853</v>
      </c>
      <c r="B192" t="s">
        <v>2085</v>
      </c>
      <c r="C192" t="s">
        <v>6</v>
      </c>
      <c r="D192" t="s">
        <v>12</v>
      </c>
      <c r="E192" t="s">
        <v>1317</v>
      </c>
      <c r="F192" t="s">
        <v>394</v>
      </c>
      <c r="G192" t="s">
        <v>814</v>
      </c>
      <c r="H192" t="s">
        <v>316</v>
      </c>
      <c r="I192" t="s">
        <v>1037</v>
      </c>
      <c r="J192" t="s">
        <v>269</v>
      </c>
      <c r="K192" t="s">
        <v>1930</v>
      </c>
      <c r="L192" t="s">
        <v>1980</v>
      </c>
      <c r="M192" t="s">
        <v>2084</v>
      </c>
      <c r="N192" t="s">
        <v>2049</v>
      </c>
    </row>
    <row r="193" spans="1:14" x14ac:dyDescent="0.25">
      <c r="A193" t="s">
        <v>832</v>
      </c>
      <c r="B193" t="s">
        <v>2086</v>
      </c>
      <c r="C193" t="s">
        <v>6</v>
      </c>
      <c r="D193" t="s">
        <v>12</v>
      </c>
      <c r="E193" t="s">
        <v>1317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1930</v>
      </c>
      <c r="L193" t="s">
        <v>1980</v>
      </c>
      <c r="M193" t="s">
        <v>2084</v>
      </c>
      <c r="N193" t="s">
        <v>2049</v>
      </c>
    </row>
    <row r="194" spans="1:14" x14ac:dyDescent="0.25">
      <c r="A194" t="s">
        <v>685</v>
      </c>
      <c r="B194" t="s">
        <v>2087</v>
      </c>
      <c r="C194" t="s">
        <v>6</v>
      </c>
      <c r="D194" t="s">
        <v>15</v>
      </c>
      <c r="E194" t="s">
        <v>1261</v>
      </c>
      <c r="F194" t="s">
        <v>394</v>
      </c>
      <c r="G194" t="s">
        <v>814</v>
      </c>
      <c r="H194" t="s">
        <v>275</v>
      </c>
      <c r="I194" t="s">
        <v>1151</v>
      </c>
      <c r="J194" t="s">
        <v>301</v>
      </c>
      <c r="K194" t="s">
        <v>1930</v>
      </c>
      <c r="L194" t="s">
        <v>1980</v>
      </c>
      <c r="M194" t="s">
        <v>2084</v>
      </c>
      <c r="N194" t="s">
        <v>2049</v>
      </c>
    </row>
    <row r="195" spans="1:14" x14ac:dyDescent="0.25">
      <c r="A195" t="s">
        <v>648</v>
      </c>
      <c r="B195" t="s">
        <v>2088</v>
      </c>
      <c r="C195" t="s">
        <v>8</v>
      </c>
      <c r="D195" t="s">
        <v>9</v>
      </c>
      <c r="E195" t="s">
        <v>1241</v>
      </c>
      <c r="F195" t="s">
        <v>394</v>
      </c>
      <c r="G195" t="s">
        <v>814</v>
      </c>
      <c r="H195" t="s">
        <v>363</v>
      </c>
      <c r="I195" t="s">
        <v>1151</v>
      </c>
      <c r="J195" t="s">
        <v>310</v>
      </c>
      <c r="K195" t="s">
        <v>1930</v>
      </c>
      <c r="L195" t="s">
        <v>1980</v>
      </c>
      <c r="M195" t="s">
        <v>2084</v>
      </c>
      <c r="N195" t="s">
        <v>2049</v>
      </c>
    </row>
    <row r="196" spans="1:14" x14ac:dyDescent="0.25">
      <c r="A196" t="s">
        <v>757</v>
      </c>
      <c r="B196" t="s">
        <v>2089</v>
      </c>
      <c r="C196" t="s">
        <v>8</v>
      </c>
      <c r="D196" t="s">
        <v>13</v>
      </c>
      <c r="E196" t="s">
        <v>1002</v>
      </c>
      <c r="F196" t="s">
        <v>394</v>
      </c>
      <c r="G196" t="s">
        <v>814</v>
      </c>
      <c r="H196" t="s">
        <v>51</v>
      </c>
      <c r="I196" t="s">
        <v>1802</v>
      </c>
      <c r="J196" t="s">
        <v>74</v>
      </c>
      <c r="K196" t="s">
        <v>2048</v>
      </c>
      <c r="L196" t="s">
        <v>2090</v>
      </c>
      <c r="M196" t="s">
        <v>2084</v>
      </c>
      <c r="N196" t="s">
        <v>2049</v>
      </c>
    </row>
    <row r="197" spans="1:14" x14ac:dyDescent="0.25">
      <c r="A197" t="s">
        <v>687</v>
      </c>
      <c r="B197" t="s">
        <v>2091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2092</v>
      </c>
      <c r="I197" t="s">
        <v>1151</v>
      </c>
      <c r="J197" t="s">
        <v>385</v>
      </c>
      <c r="K197" t="s">
        <v>1930</v>
      </c>
      <c r="L197" t="s">
        <v>1918</v>
      </c>
      <c r="M197" t="s">
        <v>2084</v>
      </c>
      <c r="N197" t="s">
        <v>2049</v>
      </c>
    </row>
    <row r="198" spans="1:14" x14ac:dyDescent="0.25">
      <c r="A198" t="s">
        <v>864</v>
      </c>
      <c r="B198" t="s">
        <v>2093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1195</v>
      </c>
      <c r="J198" t="s">
        <v>249</v>
      </c>
      <c r="K198" t="s">
        <v>1977</v>
      </c>
      <c r="L198" t="s">
        <v>1980</v>
      </c>
      <c r="M198" t="s">
        <v>2084</v>
      </c>
      <c r="N198" t="s">
        <v>2049</v>
      </c>
    </row>
    <row r="199" spans="1:14" x14ac:dyDescent="0.25">
      <c r="A199" t="s">
        <v>681</v>
      </c>
      <c r="B199" t="s">
        <v>2096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2048</v>
      </c>
      <c r="L199" t="s">
        <v>2014</v>
      </c>
      <c r="M199" t="s">
        <v>2097</v>
      </c>
      <c r="N199" t="s">
        <v>2098</v>
      </c>
    </row>
    <row r="200" spans="1:14" x14ac:dyDescent="0.25">
      <c r="A200" t="s">
        <v>841</v>
      </c>
      <c r="B200" t="s">
        <v>2099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1004</v>
      </c>
      <c r="J200" t="s">
        <v>87</v>
      </c>
      <c r="K200" t="s">
        <v>2048</v>
      </c>
      <c r="L200" t="s">
        <v>2014</v>
      </c>
      <c r="M200" t="s">
        <v>2100</v>
      </c>
      <c r="N200" t="s">
        <v>2101</v>
      </c>
    </row>
    <row r="201" spans="1:14" x14ac:dyDescent="0.25">
      <c r="A201" t="s">
        <v>650</v>
      </c>
      <c r="B201" t="s">
        <v>2102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2048</v>
      </c>
      <c r="L201" t="s">
        <v>2014</v>
      </c>
      <c r="M201" t="s">
        <v>2100</v>
      </c>
      <c r="N201" t="s">
        <v>2101</v>
      </c>
    </row>
    <row r="202" spans="1:14" x14ac:dyDescent="0.25">
      <c r="A202" t="s">
        <v>758</v>
      </c>
      <c r="B202" t="s">
        <v>2103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1802</v>
      </c>
      <c r="J202" t="s">
        <v>222</v>
      </c>
      <c r="K202" t="s">
        <v>2048</v>
      </c>
      <c r="L202" t="s">
        <v>2014</v>
      </c>
      <c r="M202" t="s">
        <v>2100</v>
      </c>
      <c r="N202" t="s">
        <v>2101</v>
      </c>
    </row>
    <row r="203" spans="1:14" x14ac:dyDescent="0.25">
      <c r="A203" t="s">
        <v>767</v>
      </c>
      <c r="B203" t="s">
        <v>2104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2048</v>
      </c>
      <c r="L203" t="s">
        <v>2014</v>
      </c>
      <c r="M203" t="s">
        <v>2100</v>
      </c>
      <c r="N203" t="s">
        <v>2101</v>
      </c>
    </row>
    <row r="204" spans="1:14" x14ac:dyDescent="0.25">
      <c r="A204" t="s">
        <v>862</v>
      </c>
      <c r="B204" t="s">
        <v>2105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1037</v>
      </c>
      <c r="J204" t="s">
        <v>193</v>
      </c>
      <c r="K204" t="s">
        <v>2048</v>
      </c>
      <c r="L204" t="s">
        <v>2014</v>
      </c>
      <c r="M204" t="s">
        <v>1834</v>
      </c>
      <c r="N204" t="s">
        <v>2106</v>
      </c>
    </row>
    <row r="205" spans="1:14" x14ac:dyDescent="0.25">
      <c r="A205" t="s">
        <v>778</v>
      </c>
      <c r="B205" t="s">
        <v>2107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2048</v>
      </c>
      <c r="L205" t="s">
        <v>2014</v>
      </c>
      <c r="M205" t="s">
        <v>1834</v>
      </c>
      <c r="N205" t="s">
        <v>2106</v>
      </c>
    </row>
    <row r="206" spans="1:14" x14ac:dyDescent="0.25">
      <c r="A206" t="s">
        <v>828</v>
      </c>
      <c r="B206" t="s">
        <v>2108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1037</v>
      </c>
      <c r="J206" t="s">
        <v>193</v>
      </c>
      <c r="K206" t="s">
        <v>2048</v>
      </c>
      <c r="L206" t="s">
        <v>2014</v>
      </c>
      <c r="M206" t="s">
        <v>1834</v>
      </c>
      <c r="N206" t="s">
        <v>2106</v>
      </c>
    </row>
    <row r="207" spans="1:14" x14ac:dyDescent="0.25">
      <c r="A207" t="s">
        <v>837</v>
      </c>
      <c r="B207" t="s">
        <v>2109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1037</v>
      </c>
      <c r="J207" t="s">
        <v>193</v>
      </c>
      <c r="K207" t="s">
        <v>2048</v>
      </c>
      <c r="L207" t="s">
        <v>2014</v>
      </c>
      <c r="M207" t="s">
        <v>1834</v>
      </c>
      <c r="N207" t="s">
        <v>2106</v>
      </c>
    </row>
    <row r="208" spans="1:14" x14ac:dyDescent="0.25">
      <c r="A208" t="s">
        <v>851</v>
      </c>
      <c r="B208" t="s">
        <v>2110</v>
      </c>
      <c r="C208" t="s">
        <v>5</v>
      </c>
      <c r="D208" t="s">
        <v>1962</v>
      </c>
      <c r="E208" t="s">
        <v>1296</v>
      </c>
      <c r="F208" t="s">
        <v>395</v>
      </c>
      <c r="G208" t="s">
        <v>814</v>
      </c>
      <c r="H208" t="s">
        <v>88</v>
      </c>
      <c r="I208" t="s">
        <v>1810</v>
      </c>
      <c r="J208" t="s">
        <v>68</v>
      </c>
      <c r="K208" t="s">
        <v>2048</v>
      </c>
      <c r="L208" t="s">
        <v>2014</v>
      </c>
      <c r="M208" t="s">
        <v>2111</v>
      </c>
      <c r="N208" t="s">
        <v>2112</v>
      </c>
    </row>
    <row r="209" spans="1:14" x14ac:dyDescent="0.25">
      <c r="A209" t="s">
        <v>684</v>
      </c>
      <c r="B209" t="s">
        <v>2113</v>
      </c>
      <c r="C209" t="s">
        <v>5</v>
      </c>
      <c r="D209" t="s">
        <v>16</v>
      </c>
      <c r="E209" t="s">
        <v>2114</v>
      </c>
      <c r="F209" t="s">
        <v>396</v>
      </c>
      <c r="G209" t="s">
        <v>814</v>
      </c>
      <c r="H209" t="s">
        <v>119</v>
      </c>
      <c r="I209" t="s">
        <v>1151</v>
      </c>
      <c r="J209" t="s">
        <v>330</v>
      </c>
      <c r="K209" t="s">
        <v>1930</v>
      </c>
      <c r="L209" t="s">
        <v>1918</v>
      </c>
      <c r="M209" t="s">
        <v>2115</v>
      </c>
      <c r="N209" t="s">
        <v>2081</v>
      </c>
    </row>
    <row r="210" spans="1:14" x14ac:dyDescent="0.25">
      <c r="A210" t="s">
        <v>701</v>
      </c>
      <c r="B210" t="s">
        <v>2116</v>
      </c>
      <c r="C210" t="s">
        <v>5</v>
      </c>
      <c r="D210" t="s">
        <v>9</v>
      </c>
      <c r="E210" t="s">
        <v>2114</v>
      </c>
      <c r="F210" t="s">
        <v>396</v>
      </c>
      <c r="G210" t="s">
        <v>814</v>
      </c>
      <c r="H210" t="s">
        <v>312</v>
      </c>
      <c r="I210" t="s">
        <v>1151</v>
      </c>
      <c r="J210" t="s">
        <v>291</v>
      </c>
      <c r="K210" t="s">
        <v>1930</v>
      </c>
      <c r="L210" t="s">
        <v>1918</v>
      </c>
      <c r="M210" t="s">
        <v>2115</v>
      </c>
      <c r="N210" t="s">
        <v>2081</v>
      </c>
    </row>
    <row r="211" spans="1:14" x14ac:dyDescent="0.25">
      <c r="A211" t="s">
        <v>718</v>
      </c>
      <c r="B211" t="s">
        <v>2117</v>
      </c>
      <c r="C211" t="s">
        <v>5</v>
      </c>
      <c r="D211" t="s">
        <v>12</v>
      </c>
      <c r="E211" t="s">
        <v>2114</v>
      </c>
      <c r="F211" t="s">
        <v>396</v>
      </c>
      <c r="G211" t="s">
        <v>814</v>
      </c>
      <c r="H211" t="s">
        <v>312</v>
      </c>
      <c r="I211" t="s">
        <v>1842</v>
      </c>
      <c r="J211" t="s">
        <v>294</v>
      </c>
      <c r="K211" t="s">
        <v>1930</v>
      </c>
      <c r="L211" t="s">
        <v>1918</v>
      </c>
      <c r="M211" t="s">
        <v>2115</v>
      </c>
      <c r="N211" t="s">
        <v>2081</v>
      </c>
    </row>
    <row r="212" spans="1:14" x14ac:dyDescent="0.25">
      <c r="A212" t="s">
        <v>766</v>
      </c>
      <c r="B212" t="s">
        <v>2118</v>
      </c>
      <c r="C212" t="s">
        <v>5</v>
      </c>
      <c r="D212" t="s">
        <v>14</v>
      </c>
      <c r="E212" t="s">
        <v>2114</v>
      </c>
      <c r="F212" t="s">
        <v>396</v>
      </c>
      <c r="G212" t="s">
        <v>814</v>
      </c>
      <c r="H212" t="s">
        <v>335</v>
      </c>
      <c r="I212" t="s">
        <v>2119</v>
      </c>
      <c r="J212" t="s">
        <v>2120</v>
      </c>
      <c r="K212" t="s">
        <v>1930</v>
      </c>
      <c r="L212" t="s">
        <v>1918</v>
      </c>
      <c r="M212" t="s">
        <v>2115</v>
      </c>
      <c r="N212" t="s">
        <v>2081</v>
      </c>
    </row>
    <row r="213" spans="1:14" x14ac:dyDescent="0.25">
      <c r="A213" t="s">
        <v>675</v>
      </c>
      <c r="B213" t="s">
        <v>2121</v>
      </c>
      <c r="C213" t="s">
        <v>4</v>
      </c>
      <c r="D213" t="s">
        <v>13</v>
      </c>
      <c r="E213" t="s">
        <v>2114</v>
      </c>
      <c r="F213" t="s">
        <v>396</v>
      </c>
      <c r="G213" t="s">
        <v>814</v>
      </c>
      <c r="H213" t="s">
        <v>284</v>
      </c>
      <c r="I213" t="s">
        <v>1358</v>
      </c>
      <c r="J213" t="s">
        <v>311</v>
      </c>
      <c r="K213" t="s">
        <v>1930</v>
      </c>
      <c r="L213" t="s">
        <v>1918</v>
      </c>
      <c r="M213" t="s">
        <v>2122</v>
      </c>
      <c r="N213" t="s">
        <v>2084</v>
      </c>
    </row>
    <row r="214" spans="1:14" x14ac:dyDescent="0.25">
      <c r="A214" t="s">
        <v>756</v>
      </c>
      <c r="B214" t="s">
        <v>2123</v>
      </c>
      <c r="C214" t="s">
        <v>6</v>
      </c>
      <c r="D214" t="s">
        <v>15</v>
      </c>
      <c r="E214" t="s">
        <v>2114</v>
      </c>
      <c r="F214" t="s">
        <v>396</v>
      </c>
      <c r="G214" t="s">
        <v>814</v>
      </c>
      <c r="H214" t="s">
        <v>329</v>
      </c>
      <c r="I214" t="s">
        <v>2124</v>
      </c>
      <c r="J214" t="s">
        <v>282</v>
      </c>
      <c r="K214" t="s">
        <v>1930</v>
      </c>
      <c r="L214" t="s">
        <v>1918</v>
      </c>
      <c r="M214" t="s">
        <v>2122</v>
      </c>
      <c r="N214" t="s">
        <v>2084</v>
      </c>
    </row>
    <row r="215" spans="1:14" x14ac:dyDescent="0.25">
      <c r="A215" t="s">
        <v>647</v>
      </c>
      <c r="B215" t="s">
        <v>2125</v>
      </c>
      <c r="C215" t="s">
        <v>6</v>
      </c>
      <c r="D215" t="s">
        <v>10</v>
      </c>
      <c r="E215" t="s">
        <v>2114</v>
      </c>
      <c r="F215" t="s">
        <v>396</v>
      </c>
      <c r="G215" t="s">
        <v>814</v>
      </c>
      <c r="H215" t="s">
        <v>284</v>
      </c>
      <c r="I215" t="s">
        <v>2126</v>
      </c>
      <c r="J215" t="s">
        <v>327</v>
      </c>
      <c r="K215" t="s">
        <v>1930</v>
      </c>
      <c r="L215" t="s">
        <v>1918</v>
      </c>
      <c r="M215" t="s">
        <v>2122</v>
      </c>
      <c r="N215" t="s">
        <v>2084</v>
      </c>
    </row>
    <row r="216" spans="1:14" x14ac:dyDescent="0.25">
      <c r="A216" t="s">
        <v>706</v>
      </c>
      <c r="B216" t="s">
        <v>2127</v>
      </c>
      <c r="C216" t="s">
        <v>6</v>
      </c>
      <c r="D216" t="s">
        <v>11</v>
      </c>
      <c r="E216" t="s">
        <v>2114</v>
      </c>
      <c r="F216" t="s">
        <v>396</v>
      </c>
      <c r="G216" t="s">
        <v>814</v>
      </c>
      <c r="H216" t="s">
        <v>284</v>
      </c>
      <c r="I216" t="s">
        <v>2119</v>
      </c>
      <c r="J216" t="s">
        <v>282</v>
      </c>
      <c r="K216" t="s">
        <v>1930</v>
      </c>
      <c r="L216" t="s">
        <v>1918</v>
      </c>
      <c r="M216" t="s">
        <v>2122</v>
      </c>
      <c r="N216" t="s">
        <v>2084</v>
      </c>
    </row>
    <row r="217" spans="1:14" x14ac:dyDescent="0.25">
      <c r="A217" t="s">
        <v>835</v>
      </c>
      <c r="B217" t="s">
        <v>2128</v>
      </c>
      <c r="C217" t="s">
        <v>4</v>
      </c>
      <c r="D217" t="s">
        <v>16</v>
      </c>
      <c r="E217" t="s">
        <v>2114</v>
      </c>
      <c r="F217" t="s">
        <v>396</v>
      </c>
      <c r="G217" t="s">
        <v>814</v>
      </c>
      <c r="H217" t="s">
        <v>2129</v>
      </c>
      <c r="I217" t="s">
        <v>1151</v>
      </c>
      <c r="J217" t="s">
        <v>282</v>
      </c>
      <c r="K217" t="s">
        <v>1930</v>
      </c>
      <c r="L217" t="s">
        <v>1918</v>
      </c>
      <c r="M217" t="s">
        <v>2122</v>
      </c>
      <c r="N217" t="s">
        <v>2084</v>
      </c>
    </row>
    <row r="218" spans="1:14" x14ac:dyDescent="0.25">
      <c r="A218" t="s">
        <v>709</v>
      </c>
      <c r="B218" t="s">
        <v>2130</v>
      </c>
      <c r="C218" t="s">
        <v>4</v>
      </c>
      <c r="D218" t="s">
        <v>17</v>
      </c>
      <c r="E218" t="s">
        <v>2114</v>
      </c>
      <c r="F218" t="s">
        <v>396</v>
      </c>
      <c r="G218" t="s">
        <v>814</v>
      </c>
      <c r="H218" t="s">
        <v>333</v>
      </c>
      <c r="I218" t="s">
        <v>2119</v>
      </c>
      <c r="J218" t="s">
        <v>18</v>
      </c>
      <c r="K218" t="s">
        <v>1930</v>
      </c>
      <c r="L218" t="s">
        <v>1918</v>
      </c>
      <c r="M218" t="s">
        <v>2122</v>
      </c>
      <c r="N218" t="s">
        <v>2084</v>
      </c>
    </row>
    <row r="219" spans="1:14" x14ac:dyDescent="0.25">
      <c r="A219" t="s">
        <v>854</v>
      </c>
      <c r="B219" t="s">
        <v>2131</v>
      </c>
      <c r="C219" t="s">
        <v>4</v>
      </c>
      <c r="D219" t="s">
        <v>1962</v>
      </c>
      <c r="E219" t="s">
        <v>2114</v>
      </c>
      <c r="F219" t="s">
        <v>396</v>
      </c>
      <c r="G219" t="s">
        <v>814</v>
      </c>
      <c r="H219" t="s">
        <v>333</v>
      </c>
      <c r="I219" t="s">
        <v>2119</v>
      </c>
      <c r="J219" t="s">
        <v>18</v>
      </c>
      <c r="K219" t="s">
        <v>1930</v>
      </c>
      <c r="L219" t="s">
        <v>1918</v>
      </c>
      <c r="M219" t="s">
        <v>2122</v>
      </c>
      <c r="N219" t="s">
        <v>2084</v>
      </c>
    </row>
    <row r="220" spans="1:14" x14ac:dyDescent="0.25">
      <c r="A220" t="s">
        <v>840</v>
      </c>
      <c r="B220" t="s">
        <v>2132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1802</v>
      </c>
      <c r="J220" t="s">
        <v>1075</v>
      </c>
      <c r="K220" t="s">
        <v>2048</v>
      </c>
      <c r="L220" t="s">
        <v>2014</v>
      </c>
      <c r="M220" t="s">
        <v>2133</v>
      </c>
      <c r="N220" t="s">
        <v>2134</v>
      </c>
    </row>
    <row r="221" spans="1:14" x14ac:dyDescent="0.25">
      <c r="A221" t="s">
        <v>703</v>
      </c>
      <c r="B221" t="s">
        <v>2135</v>
      </c>
      <c r="C221" t="s">
        <v>6</v>
      </c>
      <c r="D221" t="s">
        <v>15</v>
      </c>
      <c r="E221" t="s">
        <v>2136</v>
      </c>
      <c r="F221" t="s">
        <v>393</v>
      </c>
      <c r="G221" t="s">
        <v>814</v>
      </c>
      <c r="H221" t="s">
        <v>74</v>
      </c>
      <c r="I221" t="s">
        <v>317</v>
      </c>
      <c r="J221" t="s">
        <v>2137</v>
      </c>
      <c r="K221" t="s">
        <v>2048</v>
      </c>
      <c r="L221" t="s">
        <v>2014</v>
      </c>
      <c r="M221" t="s">
        <v>2133</v>
      </c>
      <c r="N221" t="s">
        <v>2134</v>
      </c>
    </row>
    <row r="222" spans="1:14" x14ac:dyDescent="0.25">
      <c r="A222" t="s">
        <v>662</v>
      </c>
      <c r="B222" t="s">
        <v>2138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1034</v>
      </c>
      <c r="J222" t="s">
        <v>1190</v>
      </c>
      <c r="K222" t="s">
        <v>1977</v>
      </c>
      <c r="L222" t="s">
        <v>1980</v>
      </c>
      <c r="M222" t="s">
        <v>2133</v>
      </c>
      <c r="N222" t="s">
        <v>2134</v>
      </c>
    </row>
    <row r="223" spans="1:14" x14ac:dyDescent="0.25">
      <c r="A223" t="s">
        <v>708</v>
      </c>
      <c r="B223" t="s">
        <v>2139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1167</v>
      </c>
      <c r="J223" t="s">
        <v>1190</v>
      </c>
      <c r="K223" t="s">
        <v>1977</v>
      </c>
      <c r="L223" t="s">
        <v>1980</v>
      </c>
      <c r="M223" t="s">
        <v>2133</v>
      </c>
      <c r="N223" t="s">
        <v>2134</v>
      </c>
    </row>
    <row r="224" spans="1:14" x14ac:dyDescent="0.25">
      <c r="A224" t="s">
        <v>719</v>
      </c>
      <c r="B224" t="s">
        <v>2140</v>
      </c>
      <c r="C224" t="s">
        <v>8</v>
      </c>
      <c r="D224" t="s">
        <v>14</v>
      </c>
      <c r="E224" t="s">
        <v>2136</v>
      </c>
      <c r="F224" t="s">
        <v>393</v>
      </c>
      <c r="G224" t="s">
        <v>814</v>
      </c>
      <c r="H224" t="s">
        <v>337</v>
      </c>
      <c r="I224" t="s">
        <v>298</v>
      </c>
      <c r="J224" t="s">
        <v>1175</v>
      </c>
      <c r="K224" t="s">
        <v>1977</v>
      </c>
      <c r="L224" t="s">
        <v>1980</v>
      </c>
      <c r="M224" t="s">
        <v>2133</v>
      </c>
      <c r="N224" t="s">
        <v>2134</v>
      </c>
    </row>
    <row r="225" spans="1:14" x14ac:dyDescent="0.25">
      <c r="A225" t="s">
        <v>705</v>
      </c>
      <c r="B225" t="s">
        <v>2141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2065</v>
      </c>
      <c r="I225" t="s">
        <v>302</v>
      </c>
      <c r="J225" t="s">
        <v>361</v>
      </c>
      <c r="K225" t="s">
        <v>2048</v>
      </c>
      <c r="L225" t="s">
        <v>2014</v>
      </c>
      <c r="M225" t="s">
        <v>2133</v>
      </c>
      <c r="N225" t="s">
        <v>2134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45505</v>
      </c>
      <c r="L160" s="7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45535</v>
      </c>
      <c r="M160" s="7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45405</v>
      </c>
      <c r="N160" s="7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45383</v>
      </c>
      <c r="O160" s="5">
        <f t="shared" si="2"/>
        <v>1</v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>
        <f>IF('FY2024'!$A162&lt;&gt;"",IF(AND(MONTH($K160) &lt;= 8, MONTH($L160) &gt;= 8), IF($O160 &lt;&gt; "", $E160/$O160, ""), ""),"")</f>
        <v>500000</v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45505</v>
      </c>
      <c r="L161" s="7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45565</v>
      </c>
      <c r="M161" s="7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45406</v>
      </c>
      <c r="N161" s="7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45384</v>
      </c>
      <c r="O161" s="5">
        <f t="shared" si="2"/>
        <v>2</v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>
        <f>IF('FY2024'!$A163&lt;&gt;"",IF(AND(MONTH($K161) &lt;= 8, MONTH($L161) &gt;= 8), IF($O161 &lt;&gt; "", $E161/$O161, ""), ""),"")</f>
        <v>250000</v>
      </c>
      <c r="X161" s="10">
        <f>IF('FY2024'!$A163&lt;&gt;"",IF(AND(MONTH($K161) &lt;= 9, MONTH($L161) &gt;= 9), IF($O161 &lt;&gt; "", $E161/$O161, ""), ""),"")</f>
        <v>250000</v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45505</v>
      </c>
      <c r="L162" s="7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45565</v>
      </c>
      <c r="M162" s="7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45406</v>
      </c>
      <c r="N162" s="7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45384</v>
      </c>
      <c r="O162" s="5">
        <f t="shared" si="2"/>
        <v>2</v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>
        <f>IF('FY2024'!$A164&lt;&gt;"",IF(AND(MONTH($K162) &lt;= 8, MONTH($L162) &gt;= 8), IF($O162 &lt;&gt; "", $E162/$O162, ""), ""),"")</f>
        <v>250000</v>
      </c>
      <c r="X162" s="10">
        <f>IF('FY2024'!$A164&lt;&gt;"",IF(AND(MONTH($K162) &lt;= 9, MONTH($L162) &gt;= 9), IF($O162 &lt;&gt; "", $E162/$O162, ""), ""),"")</f>
        <v>250000</v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45505</v>
      </c>
      <c r="L163" s="7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45565</v>
      </c>
      <c r="M163" s="7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45406</v>
      </c>
      <c r="N163" s="7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45384</v>
      </c>
      <c r="O163" s="5">
        <f t="shared" si="2"/>
        <v>2</v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>
        <f>IF('FY2024'!$A165&lt;&gt;"",IF(AND(MONTH($K163) &lt;= 8, MONTH($L163) &gt;= 8), IF($O163 &lt;&gt; "", $E163/$O163, ""), ""),"")</f>
        <v>250000</v>
      </c>
      <c r="X163" s="10">
        <f>IF('FY2024'!$A165&lt;&gt;"",IF(AND(MONTH($K163) &lt;= 9, MONTH($L163) &gt;= 9), IF($O163 &lt;&gt; "", $E163/$O163, ""), ""),"")</f>
        <v>250000</v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45505</v>
      </c>
      <c r="L164" s="7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45565</v>
      </c>
      <c r="M164" s="7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45406</v>
      </c>
      <c r="N164" s="7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45384</v>
      </c>
      <c r="O164" s="5">
        <f t="shared" si="2"/>
        <v>2</v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>
        <f>IF('FY2024'!$A166&lt;&gt;"",IF(AND(MONTH($K164) &lt;= 8, MONTH($L164) &gt;= 8), IF($O164 &lt;&gt; "", $E164/$O164, ""), ""),"")</f>
        <v>250000</v>
      </c>
      <c r="X164" s="10">
        <f>IF('FY2024'!$A166&lt;&gt;"",IF(AND(MONTH($K164) &lt;= 9, MONTH($L164) &gt;= 9), IF($O164 &lt;&gt; "", $E164/$O164, ""), ""),"")</f>
        <v>250000</v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45536</v>
      </c>
      <c r="L165" s="7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45565</v>
      </c>
      <c r="M165" s="7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45408</v>
      </c>
      <c r="N165" s="7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45386</v>
      </c>
      <c r="O165" s="5">
        <f t="shared" si="2"/>
        <v>1</v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>
        <f>IF('FY2024'!$A167&lt;&gt;"",IF(AND(MONTH($K165) &lt;= 9, MONTH($L165) &gt;= 9), IF($O165 &lt;&gt; "", $E165/$O165, ""), ""),"")</f>
        <v>500000</v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45505</v>
      </c>
      <c r="L166" s="7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45535</v>
      </c>
      <c r="M166" s="7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45408</v>
      </c>
      <c r="N166" s="7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45386</v>
      </c>
      <c r="O166" s="5">
        <f t="shared" si="2"/>
        <v>1</v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>
        <f>IF('FY2024'!$A168&lt;&gt;"",IF(AND(MONTH($K166) &lt;= 8, MONTH($L166) &gt;= 8), IF($O166 &lt;&gt; "", $E166/$O166, ""), ""),"")</f>
        <v>500000</v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45536</v>
      </c>
      <c r="L167" s="7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45565</v>
      </c>
      <c r="M167" s="7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45408</v>
      </c>
      <c r="N167" s="7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45386</v>
      </c>
      <c r="O167" s="5">
        <f t="shared" si="2"/>
        <v>1</v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>
        <f>IF('FY2024'!$A169&lt;&gt;"",IF(AND(MONTH($K167) &lt;= 9, MONTH($L167) &gt;= 9), IF($O167 &lt;&gt; "", $E167/$O167, ""), ""),"")</f>
        <v>540000</v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45505</v>
      </c>
      <c r="L168" s="7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45535</v>
      </c>
      <c r="M168" s="7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45408</v>
      </c>
      <c r="N168" s="7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45386</v>
      </c>
      <c r="O168" s="5">
        <f t="shared" si="2"/>
        <v>1</v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>
        <f>IF('FY2024'!$A170&lt;&gt;"",IF(AND(MONTH($K168) &lt;= 8, MONTH($L168) &gt;= 8), IF($O168 &lt;&gt; "", $E168/$O168, ""), ""),"")</f>
        <v>500000</v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45536</v>
      </c>
      <c r="L169" s="7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45565</v>
      </c>
      <c r="M169" s="7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45408</v>
      </c>
      <c r="N169" s="7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45386</v>
      </c>
      <c r="O169" s="5">
        <f t="shared" si="2"/>
        <v>1</v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>
        <f>IF('FY2024'!$A171&lt;&gt;"",IF(AND(MONTH($K169) &lt;= 9, MONTH($L169) &gt;= 9), IF($O169 &lt;&gt; "", $E169/$O169, ""), ""),"")</f>
        <v>500000</v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45505</v>
      </c>
      <c r="L170" s="7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45535</v>
      </c>
      <c r="M170" s="7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45408</v>
      </c>
      <c r="N170" s="7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45386</v>
      </c>
      <c r="O170" s="5">
        <f t="shared" si="2"/>
        <v>1</v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>
        <f>IF('FY2024'!$A172&lt;&gt;"",IF(AND(MONTH($K170) &lt;= 8, MONTH($L170) &gt;= 8), IF($O170 &lt;&gt; "", $E170/$O170, ""), ""),"")</f>
        <v>500000</v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45505</v>
      </c>
      <c r="L171" s="7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45535</v>
      </c>
      <c r="M171" s="7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45408</v>
      </c>
      <c r="N171" s="7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45386</v>
      </c>
      <c r="O171" s="5">
        <f t="shared" si="2"/>
        <v>1</v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>
        <f>IF('FY2024'!$A173&lt;&gt;"",IF(AND(MONTH($K171) &lt;= 8, MONTH($L171) &gt;= 8), IF($O171 &lt;&gt; "", $E171/$O171, ""), ""),"")</f>
        <v>540000</v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45536</v>
      </c>
      <c r="L172" s="7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45565</v>
      </c>
      <c r="M172" s="7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45408</v>
      </c>
      <c r="N172" s="7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45386</v>
      </c>
      <c r="O172" s="5">
        <f t="shared" si="2"/>
        <v>1</v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>
        <f>IF('FY2024'!$A174&lt;&gt;"",IF(AND(MONTH($K172) &lt;= 9, MONTH($L172) &gt;= 9), IF($O172 &lt;&gt; "", $E172/$O172, ""), ""),"")</f>
        <v>500000</v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45505</v>
      </c>
      <c r="L173" s="7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45535</v>
      </c>
      <c r="M173" s="7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45408</v>
      </c>
      <c r="N173" s="7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45386</v>
      </c>
      <c r="O173" s="5">
        <f t="shared" si="2"/>
        <v>1</v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>
        <f>IF('FY2024'!$A175&lt;&gt;"",IF(AND(MONTH($K173) &lt;= 8, MONTH($L173) &gt;= 8), IF($O173 &lt;&gt; "", $E173/$O173, ""), ""),"")</f>
        <v>500000</v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45536</v>
      </c>
      <c r="L174" s="7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45565</v>
      </c>
      <c r="M174" s="7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45408</v>
      </c>
      <c r="N174" s="7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45386</v>
      </c>
      <c r="O174" s="5">
        <f t="shared" si="2"/>
        <v>1</v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>
        <f>IF('FY2024'!$A176&lt;&gt;"",IF(AND(MONTH($K174) &lt;= 9, MONTH($L174) &gt;= 9), IF($O174 &lt;&gt; "", $E174/$O174, ""), ""),"")</f>
        <v>500000</v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45505</v>
      </c>
      <c r="L175" s="7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45535</v>
      </c>
      <c r="M175" s="7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45411</v>
      </c>
      <c r="N175" s="7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45387</v>
      </c>
      <c r="O175" s="5">
        <f t="shared" si="2"/>
        <v>1</v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>
        <f>IF('FY2024'!$A177&lt;&gt;"",IF(AND(MONTH($K175) &lt;= 8, MONTH($L175) &gt;= 8), IF($O175 &lt;&gt; "", $E175/$O175, ""), ""),"")</f>
        <v>500000</v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45505</v>
      </c>
      <c r="L176" s="7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45535</v>
      </c>
      <c r="M176" s="7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45411</v>
      </c>
      <c r="N176" s="7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45387</v>
      </c>
      <c r="O176" s="5">
        <f t="shared" si="2"/>
        <v>1</v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>
        <f>IF('FY2024'!$A178&lt;&gt;"",IF(AND(MONTH($K176) &lt;= 8, MONTH($L176) &gt;= 8), IF($O176 &lt;&gt; "", $E176/$O176, ""), ""),"")</f>
        <v>500000</v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45536</v>
      </c>
      <c r="L177" s="7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45565</v>
      </c>
      <c r="M177" s="7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45411</v>
      </c>
      <c r="N177" s="7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45387</v>
      </c>
      <c r="O177" s="5">
        <f t="shared" si="2"/>
        <v>1</v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>
        <f>IF('FY2024'!$A179&lt;&gt;"",IF(AND(MONTH($K177) &lt;= 9, MONTH($L177) &gt;= 9), IF($O177 &lt;&gt; "", $E177/$O177, ""), ""),"")</f>
        <v>500000</v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45505</v>
      </c>
      <c r="L178" s="7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45535</v>
      </c>
      <c r="M178" s="7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45411</v>
      </c>
      <c r="N178" s="7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45387</v>
      </c>
      <c r="O178" s="5">
        <f t="shared" si="2"/>
        <v>1</v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>
        <f>IF('FY2024'!$A180&lt;&gt;"",IF(AND(MONTH($K178) &lt;= 8, MONTH($L178) &gt;= 8), IF($O178 &lt;&gt; "", $E178/$O178, ""), ""),"")</f>
        <v>500000</v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45536</v>
      </c>
      <c r="L179" s="7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45565</v>
      </c>
      <c r="M179" s="7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45411</v>
      </c>
      <c r="N179" s="7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45387</v>
      </c>
      <c r="O179" s="5">
        <f t="shared" si="2"/>
        <v>1</v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>
        <f>IF('FY2024'!$A181&lt;&gt;"",IF(AND(MONTH($K179) &lt;= 9, MONTH($L179) &gt;= 9), IF($O179 &lt;&gt; "", $E179/$O179, ""), ""),"")</f>
        <v>500000</v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45536</v>
      </c>
      <c r="L180" s="7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45565</v>
      </c>
      <c r="M180" s="7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45411</v>
      </c>
      <c r="N180" s="7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45387</v>
      </c>
      <c r="O180" s="5">
        <f t="shared" si="2"/>
        <v>1</v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>
        <f>IF('FY2024'!$A182&lt;&gt;"",IF(AND(MONTH($K180) &lt;= 9, MONTH($L180) &gt;= 9), IF($O180 &lt;&gt; "", $E180/$O180, ""), ""),"")</f>
        <v>500000</v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45536</v>
      </c>
      <c r="L181" s="7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45565</v>
      </c>
      <c r="M181" s="7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45411</v>
      </c>
      <c r="N181" s="7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45387</v>
      </c>
      <c r="O181" s="5">
        <f t="shared" si="2"/>
        <v>1</v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>
        <f>IF('FY2024'!$A183&lt;&gt;"",IF(AND(MONTH($K181) &lt;= 9, MONTH($L181) &gt;= 9), IF($O181 &lt;&gt; "", $E181/$O181, ""), ""),"")</f>
        <v>500000</v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45536</v>
      </c>
      <c r="L182" s="7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45565</v>
      </c>
      <c r="M182" s="7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45411</v>
      </c>
      <c r="N182" s="7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45387</v>
      </c>
      <c r="O182" s="5">
        <f t="shared" si="2"/>
        <v>1</v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>
        <f>IF('FY2024'!$A184&lt;&gt;"",IF(AND(MONTH($K182) &lt;= 9, MONTH($L182) &gt;= 9), IF($O182 &lt;&gt; "", $E182/$O182, ""), ""),"")</f>
        <v>500000</v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45536</v>
      </c>
      <c r="L183" s="7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45565</v>
      </c>
      <c r="M183" s="7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45412</v>
      </c>
      <c r="N183" s="7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45390</v>
      </c>
      <c r="O183" s="5">
        <f t="shared" si="2"/>
        <v>1</v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>
        <f>IF('FY2024'!$A185&lt;&gt;"",IF(AND(MONTH($K183) &lt;= 9, MONTH($L183) &gt;= 9), IF($O183 &lt;&gt; "", $E183/$O183, ""), ""),"")</f>
        <v>500000</v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45536</v>
      </c>
      <c r="L184" s="7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45565</v>
      </c>
      <c r="M184" s="7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45415</v>
      </c>
      <c r="N184" s="7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45394</v>
      </c>
      <c r="O184" s="5">
        <f t="shared" si="2"/>
        <v>1</v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>
        <f>IF('FY2024'!$A186&lt;&gt;"",IF(AND(MONTH($K184) &lt;= 9, MONTH($L184) &gt;= 9), IF($O184 &lt;&gt; "", $E184/$O184, ""), ""),"")</f>
        <v>500000</v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45536</v>
      </c>
      <c r="L185" s="7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45565</v>
      </c>
      <c r="M185" s="7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45415</v>
      </c>
      <c r="N185" s="7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45394</v>
      </c>
      <c r="O185" s="5">
        <f t="shared" si="2"/>
        <v>1</v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>
        <f>IF('FY2024'!$A187&lt;&gt;"",IF(AND(MONTH($K185) &lt;= 9, MONTH($L185) &gt;= 9), IF($O185 &lt;&gt; "", $E185/$O185, ""), ""),"")</f>
        <v>500000</v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45536</v>
      </c>
      <c r="L186" s="7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45565</v>
      </c>
      <c r="M186" s="7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45415</v>
      </c>
      <c r="N186" s="7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45394</v>
      </c>
      <c r="O186" s="5">
        <f t="shared" si="2"/>
        <v>1</v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>
        <f>IF('FY2024'!$A188&lt;&gt;"",IF(AND(MONTH($K186) &lt;= 9, MONTH($L186) &gt;= 9), IF($O186 &lt;&gt; "", $E186/$O186, ""), ""),"")</f>
        <v>500000</v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45536</v>
      </c>
      <c r="L187" s="7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45565</v>
      </c>
      <c r="M187" s="7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45415</v>
      </c>
      <c r="N187" s="7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45394</v>
      </c>
      <c r="O187" s="5">
        <f t="shared" si="2"/>
        <v>1</v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>
        <f>IF('FY2024'!$A189&lt;&gt;"",IF(AND(MONTH($K187) &lt;= 9, MONTH($L187) &gt;= 9), IF($O187 &lt;&gt; "", $E187/$O187, ""), ""),"")</f>
        <v>500000</v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45474</v>
      </c>
      <c r="L188" s="7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45565</v>
      </c>
      <c r="M188" s="7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45428</v>
      </c>
      <c r="N188" s="7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45407</v>
      </c>
      <c r="O188" s="5">
        <f t="shared" si="2"/>
        <v>3</v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>
        <f>IF('FY2024'!$A190&lt;&gt;"",IF(AND(MONTH($K188) &lt;= 7, MONTH($L188) &gt;= 7 ), IF($O188 &lt;&gt; "", $E188/$O188, ""), ""),"")</f>
        <v>250000</v>
      </c>
      <c r="W188" s="10">
        <f>IF('FY2024'!$A190&lt;&gt;"",IF(AND(MONTH($K188) &lt;= 8, MONTH($L188) &gt;= 8), IF($O188 &lt;&gt; "", $E188/$O188, ""), ""),"")</f>
        <v>250000</v>
      </c>
      <c r="X188" s="10">
        <f>IF('FY2024'!$A190&lt;&gt;"",IF(AND(MONTH($K188) &lt;= 9, MONTH($L188) &gt;= 9), IF($O188 &lt;&gt; "", $E188/$O188, ""), ""),"")</f>
        <v>250000</v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45474</v>
      </c>
      <c r="L189" s="7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45535</v>
      </c>
      <c r="M189" s="7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45429</v>
      </c>
      <c r="N189" s="7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45408</v>
      </c>
      <c r="O189" s="5">
        <f t="shared" si="2"/>
        <v>2</v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>
        <f>IF('FY2024'!$A191&lt;&gt;"",IF(AND(MONTH($K189) &lt;= 7, MONTH($L189) &gt;= 7 ), IF($O189 &lt;&gt; "", $E189/$O189, ""), ""),"")</f>
        <v>200000</v>
      </c>
      <c r="W189" s="10">
        <f>IF('FY2024'!$A191&lt;&gt;"",IF(AND(MONTH($K189) &lt;= 8, MONTH($L189) &gt;= 8), IF($O189 &lt;&gt; "", $E189/$O189, ""), ""),"")</f>
        <v>200000</v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45474</v>
      </c>
      <c r="L190" s="7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45535</v>
      </c>
      <c r="M190" s="7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45429</v>
      </c>
      <c r="N190" s="7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45408</v>
      </c>
      <c r="O190" s="5">
        <f t="shared" si="2"/>
        <v>2</v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>
        <f>IF('FY2024'!$A192&lt;&gt;"",IF(AND(MONTH($K190) &lt;= 7, MONTH($L190) &gt;= 7 ), IF($O190 &lt;&gt; "", $E190/$O190, ""), ""),"")</f>
        <v>50000</v>
      </c>
      <c r="W190" s="10">
        <f>IF('FY2024'!$A192&lt;&gt;"",IF(AND(MONTH($K190) &lt;= 8, MONTH($L190) &gt;= 8), IF($O190 &lt;&gt; "", $E190/$O190, ""), ""),"")</f>
        <v>50000</v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45474</v>
      </c>
      <c r="L191" s="7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45535</v>
      </c>
      <c r="M191" s="7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45429</v>
      </c>
      <c r="N191" s="7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45408</v>
      </c>
      <c r="O191" s="5">
        <f t="shared" si="2"/>
        <v>2</v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>
        <f>IF('FY2024'!$A193&lt;&gt;"",IF(AND(MONTH($K191) &lt;= 7, MONTH($L191) &gt;= 7 ), IF($O191 &lt;&gt; "", $E191/$O191, ""), ""),"")</f>
        <v>50000</v>
      </c>
      <c r="W191" s="10">
        <f>IF('FY2024'!$A193&lt;&gt;"",IF(AND(MONTH($K191) &lt;= 8, MONTH($L191) &gt;= 8), IF($O191 &lt;&gt; "", $E191/$O191, ""), ""),"")</f>
        <v>50000</v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45474</v>
      </c>
      <c r="L192" s="7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45535</v>
      </c>
      <c r="M192" s="7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45429</v>
      </c>
      <c r="N192" s="7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45408</v>
      </c>
      <c r="O192" s="5">
        <f t="shared" si="2"/>
        <v>2</v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>
        <f>IF('FY2024'!$A194&lt;&gt;"",IF(AND(MONTH($K192) &lt;= 7, MONTH($L192) &gt;= 7 ), IF($O192 &lt;&gt; "", $E192/$O192, ""), ""),"")</f>
        <v>200000</v>
      </c>
      <c r="W192" s="10">
        <f>IF('FY2024'!$A194&lt;&gt;"",IF(AND(MONTH($K192) &lt;= 8, MONTH($L192) &gt;= 8), IF($O192 &lt;&gt; "", $E192/$O192, ""), ""),"")</f>
        <v>200000</v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45474</v>
      </c>
      <c r="L193" s="7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45535</v>
      </c>
      <c r="M193" s="7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45429</v>
      </c>
      <c r="N193" s="7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45408</v>
      </c>
      <c r="O193" s="5">
        <f t="shared" si="2"/>
        <v>2</v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>
        <f>IF('FY2024'!$A195&lt;&gt;"",IF(AND(MONTH($K193) &lt;= 7, MONTH($L193) &gt;= 7 ), IF($O193 &lt;&gt; "", $E193/$O193, ""), ""),"")</f>
        <v>100000</v>
      </c>
      <c r="W193" s="10">
        <f>IF('FY2024'!$A195&lt;&gt;"",IF(AND(MONTH($K193) &lt;= 8, MONTH($L193) &gt;= 8), IF($O193 &lt;&gt; "", $E193/$O193, ""), ""),"")</f>
        <v>100000</v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45536</v>
      </c>
      <c r="L194" s="7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45596</v>
      </c>
      <c r="M194" s="7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45429</v>
      </c>
      <c r="N194" s="7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45408</v>
      </c>
      <c r="O194" s="5">
        <f t="shared" si="2"/>
        <v>2</v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>
        <f>IF('FY2024'!$A196&lt;&gt;"",IF(AND(MONTH($K194) &lt;= 9, MONTH($L194) &gt;= 9), IF($O194 &lt;&gt; "", $E194/$O194, ""), ""),"")</f>
        <v>150000</v>
      </c>
      <c r="Y194" s="10">
        <f>IF('FY2024'!$A196&lt;&gt;"",IF(AND(MONTH($K194) &lt;= 10, MONTH($L194) &gt;= 10), IF($O194 &lt;&gt; "", $E194/$O194, ""), ""),"")</f>
        <v>150000</v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45474</v>
      </c>
      <c r="L195" s="7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45504</v>
      </c>
      <c r="M195" s="7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45429</v>
      </c>
      <c r="N195" s="7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45408</v>
      </c>
      <c r="O195" s="5">
        <f t="shared" ref="O195:O258" si="3">IF(AND(K195&lt;&gt;"", L195&lt;&gt;""), DATEDIF(K195, L195, "M") + 1, "")</f>
        <v>1</v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>
        <f>IF('FY2024'!$A197&lt;&gt;"",IF(AND(MONTH($K195) &lt;= 7, MONTH($L195) &gt;= 7 ), IF($O195 &lt;&gt; "", $E195/$O195, ""), ""),"")</f>
        <v>500000</v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45505</v>
      </c>
      <c r="L196" s="7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45535</v>
      </c>
      <c r="M196" s="7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45429</v>
      </c>
      <c r="N196" s="7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45408</v>
      </c>
      <c r="O196" s="5">
        <f t="shared" si="3"/>
        <v>1</v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>
        <f>IF('FY2024'!$A198&lt;&gt;"",IF(AND(MONTH($K196) &lt;= 8, MONTH($L196) &gt;= 8), IF($O196 &lt;&gt; "", $E196/$O196, ""), ""),"")</f>
        <v>500000</v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45536</v>
      </c>
      <c r="L197" s="7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45565</v>
      </c>
      <c r="M197" s="7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45441</v>
      </c>
      <c r="N197" s="7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45419</v>
      </c>
      <c r="O197" s="5">
        <f t="shared" si="3"/>
        <v>1</v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>
        <f>IF('FY2024'!$A199&lt;&gt;"",IF(AND(MONTH($K197) &lt;= 9, MONTH($L197) &gt;= 9), IF($O197 &lt;&gt; "", $E197/$O197, ""), ""),"")</f>
        <v>500000</v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45536</v>
      </c>
      <c r="L198" s="7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45565</v>
      </c>
      <c r="M198" s="7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45442</v>
      </c>
      <c r="N198" s="7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45420</v>
      </c>
      <c r="O198" s="5">
        <f t="shared" si="3"/>
        <v>1</v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>
        <f>IF('FY2024'!$A200&lt;&gt;"",IF(AND(MONTH($K198) &lt;= 9, MONTH($L198) &gt;= 9), IF($O198 &lt;&gt; "", $E198/$O198, ""), ""),"")</f>
        <v>500000</v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45536</v>
      </c>
      <c r="L199" s="7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45565</v>
      </c>
      <c r="M199" s="7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45442</v>
      </c>
      <c r="N199" s="7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45420</v>
      </c>
      <c r="O199" s="5">
        <f t="shared" si="3"/>
        <v>1</v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>
        <f>IF('FY2024'!$A201&lt;&gt;"",IF(AND(MONTH($K199) &lt;= 9, MONTH($L199) &gt;= 9), IF($O199 &lt;&gt; "", $E199/$O199, ""), ""),"")</f>
        <v>500000</v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45536</v>
      </c>
      <c r="L200" s="7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45565</v>
      </c>
      <c r="M200" s="7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45442</v>
      </c>
      <c r="N200" s="7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45420</v>
      </c>
      <c r="O200" s="5">
        <f t="shared" si="3"/>
        <v>1</v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>
        <f>IF('FY2024'!$A202&lt;&gt;"",IF(AND(MONTH($K200) &lt;= 9, MONTH($L200) &gt;= 9), IF($O200 &lt;&gt; "", $E200/$O200, ""), ""),"")</f>
        <v>500000</v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45536</v>
      </c>
      <c r="L201" s="7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45565</v>
      </c>
      <c r="M201" s="7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45442</v>
      </c>
      <c r="N201" s="7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45420</v>
      </c>
      <c r="O201" s="5">
        <f t="shared" si="3"/>
        <v>1</v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>
        <f>IF('FY2024'!$A203&lt;&gt;"",IF(AND(MONTH($K201) &lt;= 9, MONTH($L201) &gt;= 9), IF($O201 &lt;&gt; "", $E201/$O201, ""), ""),"")</f>
        <v>500000</v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45536</v>
      </c>
      <c r="L202" s="7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45565</v>
      </c>
      <c r="M202" s="7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45443</v>
      </c>
      <c r="N202" s="7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45421</v>
      </c>
      <c r="O202" s="5">
        <f t="shared" si="3"/>
        <v>1</v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>
        <f>IF('FY2024'!$A204&lt;&gt;"",IF(AND(MONTH($K202) &lt;= 9, MONTH($L202) &gt;= 9), IF($O202 &lt;&gt; "", $E202/$O202, ""), ""),"")</f>
        <v>500000</v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45536</v>
      </c>
      <c r="L203" s="7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45565</v>
      </c>
      <c r="M203" s="7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45443</v>
      </c>
      <c r="N203" s="7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45421</v>
      </c>
      <c r="O203" s="5">
        <f t="shared" si="3"/>
        <v>1</v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>
        <f>IF('FY2024'!$A205&lt;&gt;"",IF(AND(MONTH($K203) &lt;= 9, MONTH($L203) &gt;= 9), IF($O203 &lt;&gt; "", $E203/$O203, ""), ""),"")</f>
        <v>500000</v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45536</v>
      </c>
      <c r="L204" s="7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45565</v>
      </c>
      <c r="M204" s="7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45443</v>
      </c>
      <c r="N204" s="7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45421</v>
      </c>
      <c r="O204" s="5">
        <f t="shared" si="3"/>
        <v>1</v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>
        <f>IF('FY2024'!$A206&lt;&gt;"",IF(AND(MONTH($K204) &lt;= 9, MONTH($L204) &gt;= 9), IF($O204 &lt;&gt; "", $E204/$O204, ""), ""),"")</f>
        <v>500000</v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45536</v>
      </c>
      <c r="L205" s="7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45565</v>
      </c>
      <c r="M205" s="7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45443</v>
      </c>
      <c r="N205" s="7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45421</v>
      </c>
      <c r="O205" s="5">
        <f t="shared" si="3"/>
        <v>1</v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>
        <f>IF('FY2024'!$A207&lt;&gt;"",IF(AND(MONTH($K205) &lt;= 9, MONTH($L205) &gt;= 9), IF($O205 &lt;&gt; "", $E205/$O205, ""), ""),"")</f>
        <v>500000</v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45536</v>
      </c>
      <c r="L206" s="7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45565</v>
      </c>
      <c r="M206" s="7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45447</v>
      </c>
      <c r="N206" s="7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45422</v>
      </c>
      <c r="O206" s="5">
        <f t="shared" si="3"/>
        <v>1</v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>
        <f>IF('FY2024'!$A208&lt;&gt;"",IF(AND(MONTH($K206) &lt;= 9, MONTH($L206) &gt;= 9), IF($O206 &lt;&gt; "", $E206/$O206, ""), ""),"")</f>
        <v>450000</v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45474</v>
      </c>
      <c r="L207" s="7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45504</v>
      </c>
      <c r="M207" s="7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45453</v>
      </c>
      <c r="N207" s="7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45428</v>
      </c>
      <c r="O207" s="5">
        <f t="shared" si="3"/>
        <v>1</v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>
        <f>IF('FY2024'!$A209&lt;&gt;"",IF(AND(MONTH($K207) &lt;= 7, MONTH($L207) &gt;= 7 ), IF($O207 &lt;&gt; "", $E207/$O207, ""), ""),"")</f>
        <v>150000</v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45474</v>
      </c>
      <c r="L208" s="7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45504</v>
      </c>
      <c r="M208" s="7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45453</v>
      </c>
      <c r="N208" s="7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45428</v>
      </c>
      <c r="O208" s="5">
        <f t="shared" si="3"/>
        <v>1</v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>
        <f>IF('FY2024'!$A210&lt;&gt;"",IF(AND(MONTH($K208) &lt;= 7, MONTH($L208) &gt;= 7 ), IF($O208 &lt;&gt; "", $E208/$O208, ""), ""),"")</f>
        <v>150000</v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45474</v>
      </c>
      <c r="L209" s="7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45504</v>
      </c>
      <c r="M209" s="7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45453</v>
      </c>
      <c r="N209" s="7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45428</v>
      </c>
      <c r="O209" s="5">
        <f t="shared" si="3"/>
        <v>1</v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>
        <f>IF('FY2024'!$A211&lt;&gt;"",IF(AND(MONTH($K209) &lt;= 7, MONTH($L209) &gt;= 7 ), IF($O209 &lt;&gt; "", $E209/$O209, ""), ""),"")</f>
        <v>150000</v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45474</v>
      </c>
      <c r="L210" s="7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45504</v>
      </c>
      <c r="M210" s="7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45453</v>
      </c>
      <c r="N210" s="7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45428</v>
      </c>
      <c r="O210" s="5">
        <f t="shared" si="3"/>
        <v>1</v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>
        <f>IF('FY2024'!$A212&lt;&gt;"",IF(AND(MONTH($K210) &lt;= 7, MONTH($L210) &gt;= 7 ), IF($O210 &lt;&gt; "", $E210/$O210, ""), ""),"")</f>
        <v>150000</v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45474</v>
      </c>
      <c r="L211" s="7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45504</v>
      </c>
      <c r="M211" s="7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45454</v>
      </c>
      <c r="N211" s="7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45429</v>
      </c>
      <c r="O211" s="5">
        <f t="shared" si="3"/>
        <v>1</v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>
        <f>IF('FY2024'!$A213&lt;&gt;"",IF(AND(MONTH($K211) &lt;= 7, MONTH($L211) &gt;= 7 ), IF($O211 &lt;&gt; "", $E211/$O211, ""), ""),"")</f>
        <v>150000</v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45474</v>
      </c>
      <c r="L212" s="7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45504</v>
      </c>
      <c r="M212" s="7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45454</v>
      </c>
      <c r="N212" s="7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45429</v>
      </c>
      <c r="O212" s="5">
        <f t="shared" si="3"/>
        <v>1</v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>
        <f>IF('FY2024'!$A214&lt;&gt;"",IF(AND(MONTH($K212) &lt;= 7, MONTH($L212) &gt;= 7 ), IF($O212 &lt;&gt; "", $E212/$O212, ""), ""),"")</f>
        <v>150000</v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45474</v>
      </c>
      <c r="L213" s="7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45504</v>
      </c>
      <c r="M213" s="7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45454</v>
      </c>
      <c r="N213" s="7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45429</v>
      </c>
      <c r="O213" s="5">
        <f t="shared" si="3"/>
        <v>1</v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>
        <f>IF('FY2024'!$A215&lt;&gt;"",IF(AND(MONTH($K213) &lt;= 7, MONTH($L213) &gt;= 7 ), IF($O213 &lt;&gt; "", $E213/$O213, ""), ""),"")</f>
        <v>150000</v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45474</v>
      </c>
      <c r="L214" s="7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45504</v>
      </c>
      <c r="M214" s="7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45454</v>
      </c>
      <c r="N214" s="7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45429</v>
      </c>
      <c r="O214" s="5">
        <f t="shared" si="3"/>
        <v>1</v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>
        <f>IF('FY2024'!$A216&lt;&gt;"",IF(AND(MONTH($K214) &lt;= 7, MONTH($L214) &gt;= 7 ), IF($O214 &lt;&gt; "", $E214/$O214, ""), ""),"")</f>
        <v>150000</v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45474</v>
      </c>
      <c r="L215" s="7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45504</v>
      </c>
      <c r="M215" s="7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45454</v>
      </c>
      <c r="N215" s="7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45429</v>
      </c>
      <c r="O215" s="5">
        <f t="shared" si="3"/>
        <v>1</v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>
        <f>IF('FY2024'!$A217&lt;&gt;"",IF(AND(MONTH($K215) &lt;= 7, MONTH($L215) &gt;= 7 ), IF($O215 &lt;&gt; "", $E215/$O215, ""), ""),"")</f>
        <v>150000</v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45474</v>
      </c>
      <c r="L216" s="7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45504</v>
      </c>
      <c r="M216" s="7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45454</v>
      </c>
      <c r="N216" s="7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45429</v>
      </c>
      <c r="O216" s="5">
        <f t="shared" si="3"/>
        <v>1</v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>
        <f>IF('FY2024'!$A218&lt;&gt;"",IF(AND(MONTH($K216) &lt;= 7, MONTH($L216) &gt;= 7 ), IF($O216 &lt;&gt; "", $E216/$O216, ""), ""),"")</f>
        <v>150000</v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45474</v>
      </c>
      <c r="L217" s="7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45504</v>
      </c>
      <c r="M217" s="7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45454</v>
      </c>
      <c r="N217" s="7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45429</v>
      </c>
      <c r="O217" s="5">
        <f t="shared" si="3"/>
        <v>1</v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>
        <f>IF('FY2024'!$A219&lt;&gt;"",IF(AND(MONTH($K217) &lt;= 7, MONTH($L217) &gt;= 7 ), IF($O217 &lt;&gt; "", $E217/$O217, ""), ""),"")</f>
        <v>150000</v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45536</v>
      </c>
      <c r="L218" s="7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45565</v>
      </c>
      <c r="M218" s="7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45461</v>
      </c>
      <c r="N218" s="7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45436</v>
      </c>
      <c r="O218" s="5">
        <f t="shared" si="3"/>
        <v>1</v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>
        <f>IF('FY2024'!$A220&lt;&gt;"",IF(AND(MONTH($K218) &lt;= 9, MONTH($L218) &gt;= 9), IF($O218 &lt;&gt; "", $E218/$O218, ""), ""),"")</f>
        <v>500000</v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45536</v>
      </c>
      <c r="L219" s="7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45565</v>
      </c>
      <c r="M219" s="7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45461</v>
      </c>
      <c r="N219" s="7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45436</v>
      </c>
      <c r="O219" s="5">
        <f t="shared" si="3"/>
        <v>1</v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>
        <f>IF('FY2024'!$A221&lt;&gt;"",IF(AND(MONTH($K219) &lt;= 9, MONTH($L219) &gt;= 9), IF($O219 &lt;&gt; "", $E219/$O219, ""), ""),"")</f>
        <v>650000</v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45505</v>
      </c>
      <c r="L220" s="7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45535</v>
      </c>
      <c r="M220" s="7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45461</v>
      </c>
      <c r="N220" s="7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45436</v>
      </c>
      <c r="O220" s="5">
        <f t="shared" si="3"/>
        <v>1</v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>
        <f>IF('FY2024'!$A222&lt;&gt;"",IF(AND(MONTH($K220) &lt;= 8, MONTH($L220) &gt;= 8), IF($O220 &lt;&gt; "", $E220/$O220, ""), ""),"")</f>
        <v>500000</v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45505</v>
      </c>
      <c r="L221" s="7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45535</v>
      </c>
      <c r="M221" s="7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45461</v>
      </c>
      <c r="N221" s="7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45436</v>
      </c>
      <c r="O221" s="5">
        <f t="shared" si="3"/>
        <v>1</v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>
        <f>IF('FY2024'!$A223&lt;&gt;"",IF(AND(MONTH($K221) &lt;= 8, MONTH($L221) &gt;= 8), IF($O221 &lt;&gt; "", $E221/$O221, ""), ""),"")</f>
        <v>500000</v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45505</v>
      </c>
      <c r="L222" s="7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45535</v>
      </c>
      <c r="M222" s="7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45461</v>
      </c>
      <c r="N222" s="7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45436</v>
      </c>
      <c r="O222" s="5">
        <f t="shared" si="3"/>
        <v>1</v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>
        <f>IF('FY2024'!$A224&lt;&gt;"",IF(AND(MONTH($K222) &lt;= 8, MONTH($L222) &gt;= 8), IF($O222 &lt;&gt; "", $E222/$O222, ""), ""),"")</f>
        <v>650000</v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45536</v>
      </c>
      <c r="L223" s="7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45565</v>
      </c>
      <c r="M223" s="7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45461</v>
      </c>
      <c r="N223" s="7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45436</v>
      </c>
      <c r="O223" s="5">
        <f t="shared" si="3"/>
        <v>1</v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>
        <f>IF('FY2024'!$A225&lt;&gt;"",IF(AND(MONTH($K223) &lt;= 9, MONTH($L223) &gt;= 9), IF($O223 &lt;&gt; "", $E223/$O223, ""), ""),"")</f>
        <v>500000</v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852"/>
  <sheetViews>
    <sheetView topLeftCell="I1" zoomScale="53" zoomScaleNormal="53" workbookViewId="0">
      <selection activeCell="T3" sqref="T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  <c r="S3" s="1" t="s">
        <v>2021</v>
      </c>
      <c r="T3" s="1" t="s">
        <v>2142</v>
      </c>
    </row>
    <row r="4" spans="1:20" x14ac:dyDescent="0.25">
      <c r="A4" s="12" t="s">
        <v>1</v>
      </c>
      <c r="B4" s="12" t="s">
        <v>342</v>
      </c>
      <c r="C4" s="12" t="s">
        <v>1532</v>
      </c>
      <c r="D4" s="12" t="s">
        <v>4</v>
      </c>
      <c r="E4" s="12" t="s">
        <v>15</v>
      </c>
      <c r="F4" s="12" t="s">
        <v>1374</v>
      </c>
      <c r="G4" s="12" t="s">
        <v>679</v>
      </c>
      <c r="H4" s="12" t="s">
        <v>1702</v>
      </c>
      <c r="I4" s="12" t="s">
        <v>1058</v>
      </c>
      <c r="J4" s="12" t="s">
        <v>1702</v>
      </c>
      <c r="K4" s="12" t="s">
        <v>1058</v>
      </c>
      <c r="L4" s="12" t="s">
        <v>1533</v>
      </c>
      <c r="M4" s="12" t="s">
        <v>1534</v>
      </c>
      <c r="N4" s="12" t="s">
        <v>1535</v>
      </c>
      <c r="O4" s="12" t="s">
        <v>1536</v>
      </c>
      <c r="P4" s="12" t="s">
        <v>1927</v>
      </c>
      <c r="Q4" s="12" t="s">
        <v>1939</v>
      </c>
      <c r="R4" s="12" t="s">
        <v>1949</v>
      </c>
      <c r="S4" s="12" t="s">
        <v>2022</v>
      </c>
      <c r="T4" s="12" t="s">
        <v>1702</v>
      </c>
    </row>
    <row r="5" spans="1:20" x14ac:dyDescent="0.25">
      <c r="A5" s="12" t="s">
        <v>1</v>
      </c>
      <c r="B5" s="12" t="s">
        <v>233</v>
      </c>
      <c r="C5" s="12" t="s">
        <v>1537</v>
      </c>
      <c r="D5" s="12" t="s">
        <v>6</v>
      </c>
      <c r="E5" s="12" t="s">
        <v>9</v>
      </c>
      <c r="F5" s="12" t="s">
        <v>1374</v>
      </c>
      <c r="G5" s="12" t="s">
        <v>679</v>
      </c>
      <c r="H5" s="12" t="s">
        <v>1702</v>
      </c>
      <c r="I5" s="12" t="s">
        <v>1091</v>
      </c>
      <c r="J5" s="12" t="s">
        <v>1702</v>
      </c>
      <c r="K5" s="12" t="s">
        <v>1091</v>
      </c>
      <c r="L5" s="12" t="s">
        <v>1533</v>
      </c>
      <c r="M5" s="12" t="s">
        <v>1534</v>
      </c>
      <c r="N5" s="12" t="s">
        <v>1535</v>
      </c>
      <c r="O5" s="12" t="s">
        <v>1536</v>
      </c>
      <c r="P5" s="12" t="s">
        <v>1927</v>
      </c>
      <c r="Q5" s="12" t="s">
        <v>1940</v>
      </c>
      <c r="R5" s="12" t="s">
        <v>1949</v>
      </c>
      <c r="S5" s="12" t="s">
        <v>2022</v>
      </c>
      <c r="T5" s="12" t="s">
        <v>1702</v>
      </c>
    </row>
    <row r="6" spans="1:20" x14ac:dyDescent="0.25">
      <c r="A6" s="12" t="s">
        <v>1</v>
      </c>
      <c r="B6" s="12" t="s">
        <v>389</v>
      </c>
      <c r="C6" s="12" t="s">
        <v>1538</v>
      </c>
      <c r="D6" s="12" t="s">
        <v>7</v>
      </c>
      <c r="E6" s="12" t="s">
        <v>11</v>
      </c>
      <c r="F6" s="12" t="s">
        <v>1374</v>
      </c>
      <c r="G6" s="12" t="s">
        <v>679</v>
      </c>
      <c r="H6" s="12" t="s">
        <v>1702</v>
      </c>
      <c r="I6" s="12" t="s">
        <v>149</v>
      </c>
      <c r="J6" s="12" t="s">
        <v>1702</v>
      </c>
      <c r="K6" s="12" t="s">
        <v>149</v>
      </c>
      <c r="L6" s="12" t="s">
        <v>1533</v>
      </c>
      <c r="M6" s="12" t="s">
        <v>1534</v>
      </c>
      <c r="N6" s="12" t="s">
        <v>1535</v>
      </c>
      <c r="O6" s="12" t="s">
        <v>1536</v>
      </c>
      <c r="P6" s="12" t="s">
        <v>1927</v>
      </c>
      <c r="Q6" s="12" t="s">
        <v>1941</v>
      </c>
      <c r="R6" s="12" t="s">
        <v>1949</v>
      </c>
      <c r="S6" s="12" t="s">
        <v>2022</v>
      </c>
      <c r="T6" s="12" t="s">
        <v>1702</v>
      </c>
    </row>
    <row r="7" spans="1:20" x14ac:dyDescent="0.25">
      <c r="A7" s="12" t="s">
        <v>1</v>
      </c>
      <c r="B7" s="12" t="s">
        <v>125</v>
      </c>
      <c r="C7" s="12" t="s">
        <v>1539</v>
      </c>
      <c r="D7" s="12" t="s">
        <v>4</v>
      </c>
      <c r="E7" s="12" t="s">
        <v>15</v>
      </c>
      <c r="F7" s="12" t="s">
        <v>1374</v>
      </c>
      <c r="G7" s="12" t="s">
        <v>679</v>
      </c>
      <c r="H7" s="12" t="s">
        <v>1702</v>
      </c>
      <c r="I7" s="12" t="s">
        <v>149</v>
      </c>
      <c r="J7" s="12" t="s">
        <v>1702</v>
      </c>
      <c r="K7" s="12" t="s">
        <v>149</v>
      </c>
      <c r="L7" s="12" t="s">
        <v>1533</v>
      </c>
      <c r="M7" s="12" t="s">
        <v>1534</v>
      </c>
      <c r="N7" s="12" t="s">
        <v>1535</v>
      </c>
      <c r="O7" s="12" t="s">
        <v>1536</v>
      </c>
      <c r="P7" s="12" t="s">
        <v>1927</v>
      </c>
      <c r="Q7" s="12" t="s">
        <v>1939</v>
      </c>
      <c r="R7" s="12" t="s">
        <v>1949</v>
      </c>
      <c r="S7" s="12" t="s">
        <v>2022</v>
      </c>
      <c r="T7" s="12" t="s">
        <v>1702</v>
      </c>
    </row>
    <row r="8" spans="1:20" x14ac:dyDescent="0.25">
      <c r="A8" s="12" t="s">
        <v>1</v>
      </c>
      <c r="B8" s="12" t="s">
        <v>148</v>
      </c>
      <c r="C8" s="12" t="s">
        <v>1540</v>
      </c>
      <c r="D8" s="12" t="s">
        <v>6</v>
      </c>
      <c r="E8" s="12" t="s">
        <v>9</v>
      </c>
      <c r="F8" s="12" t="s">
        <v>1374</v>
      </c>
      <c r="G8" s="12" t="s">
        <v>679</v>
      </c>
      <c r="H8" s="12" t="s">
        <v>1702</v>
      </c>
      <c r="I8" s="12" t="s">
        <v>193</v>
      </c>
      <c r="J8" s="12" t="s">
        <v>1702</v>
      </c>
      <c r="K8" s="12" t="s">
        <v>193</v>
      </c>
      <c r="L8" s="12" t="s">
        <v>1533</v>
      </c>
      <c r="M8" s="12" t="s">
        <v>1534</v>
      </c>
      <c r="N8" s="12" t="s">
        <v>1535</v>
      </c>
      <c r="O8" s="12" t="s">
        <v>1536</v>
      </c>
      <c r="P8" s="12" t="s">
        <v>1927</v>
      </c>
      <c r="Q8" s="12" t="s">
        <v>1940</v>
      </c>
      <c r="R8" s="12" t="s">
        <v>1949</v>
      </c>
      <c r="S8" s="12" t="s">
        <v>2022</v>
      </c>
      <c r="T8" s="12" t="s">
        <v>1702</v>
      </c>
    </row>
    <row r="9" spans="1:20" x14ac:dyDescent="0.25">
      <c r="A9" s="12" t="s">
        <v>1</v>
      </c>
      <c r="B9" s="12" t="s">
        <v>392</v>
      </c>
      <c r="C9" s="12" t="s">
        <v>1541</v>
      </c>
      <c r="D9" s="12" t="s">
        <v>6</v>
      </c>
      <c r="E9" s="12" t="s">
        <v>9</v>
      </c>
      <c r="F9" s="12" t="s">
        <v>1374</v>
      </c>
      <c r="G9" s="12" t="s">
        <v>679</v>
      </c>
      <c r="H9" s="12" t="s">
        <v>1702</v>
      </c>
      <c r="I9" s="12" t="s">
        <v>193</v>
      </c>
      <c r="J9" s="12" t="s">
        <v>1702</v>
      </c>
      <c r="K9" s="12" t="s">
        <v>193</v>
      </c>
      <c r="L9" s="12" t="s">
        <v>1533</v>
      </c>
      <c r="M9" s="12" t="s">
        <v>1534</v>
      </c>
      <c r="N9" s="12" t="s">
        <v>1535</v>
      </c>
      <c r="O9" s="12" t="s">
        <v>1536</v>
      </c>
      <c r="P9" s="12" t="s">
        <v>1927</v>
      </c>
      <c r="Q9" s="12" t="s">
        <v>1940</v>
      </c>
      <c r="R9" s="12" t="s">
        <v>1949</v>
      </c>
      <c r="S9" s="12" t="s">
        <v>2022</v>
      </c>
      <c r="T9" s="12" t="s">
        <v>1702</v>
      </c>
    </row>
    <row r="10" spans="1:20" x14ac:dyDescent="0.25">
      <c r="A10" s="12" t="s">
        <v>1</v>
      </c>
      <c r="B10" s="12" t="s">
        <v>386</v>
      </c>
      <c r="C10" s="12" t="s">
        <v>1542</v>
      </c>
      <c r="D10" s="12" t="s">
        <v>7</v>
      </c>
      <c r="E10" s="12" t="s">
        <v>11</v>
      </c>
      <c r="F10" s="12" t="s">
        <v>1374</v>
      </c>
      <c r="G10" s="12" t="s">
        <v>679</v>
      </c>
      <c r="H10" s="12" t="s">
        <v>1702</v>
      </c>
      <c r="I10" s="12" t="s">
        <v>149</v>
      </c>
      <c r="J10" s="12" t="s">
        <v>1702</v>
      </c>
      <c r="K10" s="12" t="s">
        <v>149</v>
      </c>
      <c r="L10" s="12" t="s">
        <v>1533</v>
      </c>
      <c r="M10" s="12" t="s">
        <v>1534</v>
      </c>
      <c r="N10" s="12" t="s">
        <v>1535</v>
      </c>
      <c r="O10" s="12" t="s">
        <v>1536</v>
      </c>
      <c r="P10" s="12" t="s">
        <v>1927</v>
      </c>
      <c r="Q10" s="12" t="s">
        <v>1941</v>
      </c>
      <c r="R10" s="12" t="s">
        <v>1949</v>
      </c>
      <c r="S10" s="12" t="s">
        <v>2022</v>
      </c>
      <c r="T10" s="12" t="s">
        <v>1702</v>
      </c>
    </row>
    <row r="11" spans="1:20" x14ac:dyDescent="0.25">
      <c r="A11" s="12" t="s">
        <v>1</v>
      </c>
      <c r="B11" s="12" t="s">
        <v>228</v>
      </c>
      <c r="C11" s="12" t="s">
        <v>1543</v>
      </c>
      <c r="D11" s="12" t="s">
        <v>4</v>
      </c>
      <c r="E11" s="12" t="s">
        <v>15</v>
      </c>
      <c r="F11" s="12" t="s">
        <v>1374</v>
      </c>
      <c r="G11" s="12" t="s">
        <v>679</v>
      </c>
      <c r="H11" s="12" t="s">
        <v>1702</v>
      </c>
      <c r="I11" s="12" t="s">
        <v>265</v>
      </c>
      <c r="J11" s="12" t="s">
        <v>1702</v>
      </c>
      <c r="K11" s="12" t="s">
        <v>265</v>
      </c>
      <c r="L11" s="12" t="s">
        <v>1533</v>
      </c>
      <c r="M11" s="12" t="s">
        <v>1534</v>
      </c>
      <c r="N11" s="12" t="s">
        <v>1535</v>
      </c>
      <c r="O11" s="12" t="s">
        <v>1544</v>
      </c>
      <c r="P11" s="12" t="s">
        <v>1927</v>
      </c>
      <c r="Q11" s="12" t="s">
        <v>1939</v>
      </c>
      <c r="R11" s="12" t="s">
        <v>1949</v>
      </c>
      <c r="S11" s="12" t="s">
        <v>2022</v>
      </c>
      <c r="T11" s="12" t="s">
        <v>1702</v>
      </c>
    </row>
    <row r="12" spans="1:20" x14ac:dyDescent="0.25">
      <c r="A12" s="12" t="s">
        <v>1</v>
      </c>
      <c r="B12" s="12" t="s">
        <v>391</v>
      </c>
      <c r="C12" s="12" t="s">
        <v>1545</v>
      </c>
      <c r="D12" s="12" t="s">
        <v>6</v>
      </c>
      <c r="E12" s="12" t="s">
        <v>9</v>
      </c>
      <c r="F12" s="12" t="s">
        <v>1546</v>
      </c>
      <c r="G12" s="12" t="s">
        <v>679</v>
      </c>
      <c r="H12" s="12" t="s">
        <v>1702</v>
      </c>
      <c r="I12" s="12" t="s">
        <v>265</v>
      </c>
      <c r="J12" s="12" t="s">
        <v>1702</v>
      </c>
      <c r="K12" s="12" t="s">
        <v>265</v>
      </c>
      <c r="L12" s="12" t="s">
        <v>1533</v>
      </c>
      <c r="M12" s="12" t="s">
        <v>1534</v>
      </c>
      <c r="N12" s="12" t="s">
        <v>1535</v>
      </c>
      <c r="O12" s="12" t="s">
        <v>1536</v>
      </c>
      <c r="P12" s="12" t="s">
        <v>1927</v>
      </c>
      <c r="Q12" s="12" t="s">
        <v>1940</v>
      </c>
      <c r="R12" s="12" t="s">
        <v>1949</v>
      </c>
      <c r="S12" s="12" t="s">
        <v>2022</v>
      </c>
      <c r="T12" s="12" t="s">
        <v>1702</v>
      </c>
    </row>
    <row r="13" spans="1:20" x14ac:dyDescent="0.25">
      <c r="A13" s="12" t="s">
        <v>1</v>
      </c>
      <c r="B13" s="12" t="s">
        <v>388</v>
      </c>
      <c r="C13" s="12" t="s">
        <v>1547</v>
      </c>
      <c r="D13" s="12" t="s">
        <v>7</v>
      </c>
      <c r="E13" s="12" t="s">
        <v>15</v>
      </c>
      <c r="F13" s="12" t="s">
        <v>1374</v>
      </c>
      <c r="G13" s="12" t="s">
        <v>679</v>
      </c>
      <c r="H13" s="12" t="s">
        <v>1702</v>
      </c>
      <c r="I13" s="12" t="s">
        <v>262</v>
      </c>
      <c r="J13" s="12" t="s">
        <v>1702</v>
      </c>
      <c r="K13" s="12" t="s">
        <v>262</v>
      </c>
      <c r="L13" s="12" t="s">
        <v>1533</v>
      </c>
      <c r="M13" s="12" t="s">
        <v>1534</v>
      </c>
      <c r="N13" s="12" t="s">
        <v>1548</v>
      </c>
      <c r="O13" s="12" t="s">
        <v>1544</v>
      </c>
      <c r="P13" s="12" t="s">
        <v>1927</v>
      </c>
      <c r="Q13" s="12" t="s">
        <v>1939</v>
      </c>
      <c r="R13" s="12" t="s">
        <v>1949</v>
      </c>
      <c r="S13" s="12" t="s">
        <v>2022</v>
      </c>
      <c r="T13" s="12" t="s">
        <v>1702</v>
      </c>
    </row>
    <row r="14" spans="1:20" x14ac:dyDescent="0.25">
      <c r="A14" s="12" t="s">
        <v>1</v>
      </c>
      <c r="B14" s="12" t="s">
        <v>387</v>
      </c>
      <c r="C14" s="12" t="s">
        <v>1549</v>
      </c>
      <c r="D14" s="12" t="s">
        <v>7</v>
      </c>
      <c r="E14" s="12" t="s">
        <v>15</v>
      </c>
      <c r="F14" s="12" t="s">
        <v>1374</v>
      </c>
      <c r="G14" s="12" t="s">
        <v>679</v>
      </c>
      <c r="H14" s="12" t="s">
        <v>1702</v>
      </c>
      <c r="I14" s="12" t="s">
        <v>149</v>
      </c>
      <c r="J14" s="12" t="s">
        <v>1702</v>
      </c>
      <c r="K14" s="12" t="s">
        <v>149</v>
      </c>
      <c r="L14" s="12" t="s">
        <v>1533</v>
      </c>
      <c r="M14" s="12" t="s">
        <v>1534</v>
      </c>
      <c r="N14" s="12" t="s">
        <v>1548</v>
      </c>
      <c r="O14" s="12" t="s">
        <v>1544</v>
      </c>
      <c r="P14" s="12" t="s">
        <v>1927</v>
      </c>
      <c r="Q14" s="12" t="s">
        <v>1939</v>
      </c>
      <c r="R14" s="12" t="s">
        <v>1949</v>
      </c>
      <c r="S14" s="12" t="s">
        <v>2022</v>
      </c>
      <c r="T14" s="12" t="s">
        <v>1702</v>
      </c>
    </row>
    <row r="15" spans="1:20" x14ac:dyDescent="0.25">
      <c r="A15" s="12" t="s">
        <v>1</v>
      </c>
      <c r="B15" s="12" t="s">
        <v>390</v>
      </c>
      <c r="C15" s="12" t="s">
        <v>1550</v>
      </c>
      <c r="D15" s="12" t="s">
        <v>4</v>
      </c>
      <c r="E15" s="12" t="s">
        <v>9</v>
      </c>
      <c r="F15" s="12" t="s">
        <v>1546</v>
      </c>
      <c r="G15" s="12" t="s">
        <v>679</v>
      </c>
      <c r="H15" s="12" t="s">
        <v>1702</v>
      </c>
      <c r="I15" s="12" t="s">
        <v>262</v>
      </c>
      <c r="J15" s="12" t="s">
        <v>1702</v>
      </c>
      <c r="K15" s="12" t="s">
        <v>262</v>
      </c>
      <c r="L15" s="12" t="s">
        <v>1533</v>
      </c>
      <c r="M15" s="12" t="s">
        <v>1534</v>
      </c>
      <c r="N15" s="12" t="s">
        <v>1548</v>
      </c>
      <c r="O15" s="12" t="s">
        <v>1544</v>
      </c>
      <c r="P15" s="12" t="s">
        <v>1927</v>
      </c>
      <c r="Q15" s="12" t="s">
        <v>1940</v>
      </c>
      <c r="R15" s="12" t="s">
        <v>1949</v>
      </c>
      <c r="S15" s="12" t="s">
        <v>2022</v>
      </c>
      <c r="T15" s="12" t="s">
        <v>1702</v>
      </c>
    </row>
    <row r="16" spans="1:20" x14ac:dyDescent="0.25">
      <c r="A16" s="12" t="s">
        <v>1</v>
      </c>
      <c r="B16" s="12" t="s">
        <v>661</v>
      </c>
      <c r="C16" s="12" t="s">
        <v>1551</v>
      </c>
      <c r="D16" s="12" t="s">
        <v>7</v>
      </c>
      <c r="E16" s="12" t="s">
        <v>9</v>
      </c>
      <c r="F16" s="12" t="s">
        <v>1374</v>
      </c>
      <c r="G16" s="12" t="s">
        <v>679</v>
      </c>
      <c r="H16" s="12" t="s">
        <v>1702</v>
      </c>
      <c r="I16" s="12" t="s">
        <v>193</v>
      </c>
      <c r="J16" s="12" t="s">
        <v>1702</v>
      </c>
      <c r="K16" s="12" t="s">
        <v>193</v>
      </c>
      <c r="L16" s="12" t="s">
        <v>1533</v>
      </c>
      <c r="M16" s="12" t="s">
        <v>1534</v>
      </c>
      <c r="N16" s="12" t="s">
        <v>1552</v>
      </c>
      <c r="O16" s="12" t="s">
        <v>1553</v>
      </c>
      <c r="P16" s="12" t="s">
        <v>1927</v>
      </c>
      <c r="Q16" s="12" t="s">
        <v>1940</v>
      </c>
      <c r="R16" s="12" t="s">
        <v>1949</v>
      </c>
      <c r="S16" s="12" t="s">
        <v>2022</v>
      </c>
      <c r="T16" s="12" t="s">
        <v>1702</v>
      </c>
    </row>
    <row r="17" spans="1:20" x14ac:dyDescent="0.25">
      <c r="A17" s="12" t="s">
        <v>1</v>
      </c>
      <c r="B17" s="12" t="s">
        <v>727</v>
      </c>
      <c r="C17" s="12" t="s">
        <v>1554</v>
      </c>
      <c r="D17" s="12" t="s">
        <v>6</v>
      </c>
      <c r="E17" s="12" t="s">
        <v>15</v>
      </c>
      <c r="F17" s="12" t="s">
        <v>1374</v>
      </c>
      <c r="G17" s="12" t="s">
        <v>679</v>
      </c>
      <c r="H17" s="12" t="s">
        <v>1702</v>
      </c>
      <c r="I17" s="12" t="s">
        <v>193</v>
      </c>
      <c r="J17" s="12" t="s">
        <v>1702</v>
      </c>
      <c r="K17" s="12" t="s">
        <v>193</v>
      </c>
      <c r="L17" s="12" t="s">
        <v>1533</v>
      </c>
      <c r="M17" s="12" t="s">
        <v>1534</v>
      </c>
      <c r="N17" s="12" t="s">
        <v>1552</v>
      </c>
      <c r="O17" s="12" t="s">
        <v>1553</v>
      </c>
      <c r="P17" s="12" t="s">
        <v>1927</v>
      </c>
      <c r="Q17" s="12" t="s">
        <v>1939</v>
      </c>
      <c r="R17" s="12" t="s">
        <v>1949</v>
      </c>
      <c r="S17" s="12" t="s">
        <v>2022</v>
      </c>
      <c r="T17" s="12" t="s">
        <v>1702</v>
      </c>
    </row>
    <row r="18" spans="1:20" x14ac:dyDescent="0.25">
      <c r="A18" s="12" t="s">
        <v>1</v>
      </c>
      <c r="B18" s="12" t="s">
        <v>754</v>
      </c>
      <c r="C18" s="12" t="s">
        <v>1555</v>
      </c>
      <c r="D18" s="12" t="s">
        <v>6</v>
      </c>
      <c r="E18" s="12" t="s">
        <v>15</v>
      </c>
      <c r="F18" s="12" t="s">
        <v>1374</v>
      </c>
      <c r="G18" s="12" t="s">
        <v>679</v>
      </c>
      <c r="H18" s="12" t="s">
        <v>1702</v>
      </c>
      <c r="I18" s="12" t="s">
        <v>193</v>
      </c>
      <c r="J18" s="12" t="s">
        <v>1702</v>
      </c>
      <c r="K18" s="12" t="s">
        <v>193</v>
      </c>
      <c r="L18" s="12" t="s">
        <v>1533</v>
      </c>
      <c r="M18" s="12" t="s">
        <v>1534</v>
      </c>
      <c r="N18" s="12" t="s">
        <v>1552</v>
      </c>
      <c r="O18" s="12" t="s">
        <v>1553</v>
      </c>
      <c r="P18" s="12" t="s">
        <v>1927</v>
      </c>
      <c r="Q18" s="12" t="s">
        <v>1939</v>
      </c>
      <c r="R18" s="12" t="s">
        <v>1949</v>
      </c>
      <c r="S18" s="12" t="s">
        <v>2022</v>
      </c>
      <c r="T18" s="12" t="s">
        <v>1702</v>
      </c>
    </row>
    <row r="19" spans="1:20" x14ac:dyDescent="0.25">
      <c r="A19" s="12" t="s">
        <v>1</v>
      </c>
      <c r="B19" s="12" t="s">
        <v>743</v>
      </c>
      <c r="C19" s="12" t="s">
        <v>1556</v>
      </c>
      <c r="D19" s="12" t="s">
        <v>7</v>
      </c>
      <c r="E19" s="12" t="s">
        <v>9</v>
      </c>
      <c r="F19" s="12" t="s">
        <v>1374</v>
      </c>
      <c r="G19" s="12" t="s">
        <v>679</v>
      </c>
      <c r="H19" s="12" t="s">
        <v>1702</v>
      </c>
      <c r="I19" s="12" t="s">
        <v>149</v>
      </c>
      <c r="J19" s="12" t="s">
        <v>1702</v>
      </c>
      <c r="K19" s="12" t="s">
        <v>149</v>
      </c>
      <c r="L19" s="12" t="s">
        <v>1533</v>
      </c>
      <c r="M19" s="12" t="s">
        <v>1534</v>
      </c>
      <c r="N19" s="12" t="s">
        <v>1552</v>
      </c>
      <c r="O19" s="12" t="s">
        <v>1553</v>
      </c>
      <c r="P19" s="12" t="s">
        <v>1927</v>
      </c>
      <c r="Q19" s="12" t="s">
        <v>1940</v>
      </c>
      <c r="R19" s="12" t="s">
        <v>1949</v>
      </c>
      <c r="S19" s="12" t="s">
        <v>2022</v>
      </c>
      <c r="T19" s="12" t="s">
        <v>1702</v>
      </c>
    </row>
    <row r="20" spans="1:20" x14ac:dyDescent="0.25">
      <c r="A20" s="12" t="s">
        <v>1</v>
      </c>
      <c r="B20" s="12" t="s">
        <v>699</v>
      </c>
      <c r="C20" s="12" t="s">
        <v>1557</v>
      </c>
      <c r="D20" s="12" t="s">
        <v>4</v>
      </c>
      <c r="E20" s="12" t="s">
        <v>11</v>
      </c>
      <c r="F20" s="12" t="s">
        <v>1374</v>
      </c>
      <c r="G20" s="12" t="s">
        <v>679</v>
      </c>
      <c r="H20" s="12" t="s">
        <v>1702</v>
      </c>
      <c r="I20" s="12" t="s">
        <v>149</v>
      </c>
      <c r="J20" s="12" t="s">
        <v>1702</v>
      </c>
      <c r="K20" s="12" t="s">
        <v>149</v>
      </c>
      <c r="L20" s="12" t="s">
        <v>1533</v>
      </c>
      <c r="M20" s="12" t="s">
        <v>1534</v>
      </c>
      <c r="N20" s="12" t="s">
        <v>1552</v>
      </c>
      <c r="O20" s="12" t="s">
        <v>1553</v>
      </c>
      <c r="P20" s="12" t="s">
        <v>1927</v>
      </c>
      <c r="Q20" s="12" t="s">
        <v>1941</v>
      </c>
      <c r="R20" s="12" t="s">
        <v>1949</v>
      </c>
      <c r="S20" s="12" t="s">
        <v>2022</v>
      </c>
      <c r="T20" s="12" t="s">
        <v>1702</v>
      </c>
    </row>
    <row r="21" spans="1:20" x14ac:dyDescent="0.25">
      <c r="A21" s="12" t="s">
        <v>1</v>
      </c>
      <c r="B21" s="12" t="s">
        <v>739</v>
      </c>
      <c r="C21" s="12" t="s">
        <v>1558</v>
      </c>
      <c r="D21" s="12" t="s">
        <v>7</v>
      </c>
      <c r="E21" s="12" t="s">
        <v>9</v>
      </c>
      <c r="F21" s="12" t="s">
        <v>1546</v>
      </c>
      <c r="G21" s="12" t="s">
        <v>679</v>
      </c>
      <c r="H21" s="12" t="s">
        <v>1702</v>
      </c>
      <c r="I21" s="12" t="s">
        <v>149</v>
      </c>
      <c r="J21" s="12" t="s">
        <v>1702</v>
      </c>
      <c r="K21" s="12" t="s">
        <v>149</v>
      </c>
      <c r="L21" s="12" t="s">
        <v>1533</v>
      </c>
      <c r="M21" s="12" t="s">
        <v>1534</v>
      </c>
      <c r="N21" s="12" t="s">
        <v>1552</v>
      </c>
      <c r="O21" s="12" t="s">
        <v>1553</v>
      </c>
      <c r="P21" s="12" t="s">
        <v>1927</v>
      </c>
      <c r="Q21" s="12" t="s">
        <v>1940</v>
      </c>
      <c r="R21" s="12" t="s">
        <v>1949</v>
      </c>
      <c r="S21" s="12" t="s">
        <v>2022</v>
      </c>
      <c r="T21" s="12" t="s">
        <v>1702</v>
      </c>
    </row>
    <row r="22" spans="1:20" x14ac:dyDescent="0.25">
      <c r="A22" s="12" t="s">
        <v>1</v>
      </c>
      <c r="B22" s="12" t="s">
        <v>737</v>
      </c>
      <c r="C22" s="12" t="s">
        <v>1559</v>
      </c>
      <c r="D22" s="12" t="s">
        <v>6</v>
      </c>
      <c r="E22" s="12" t="s">
        <v>15</v>
      </c>
      <c r="F22" s="12" t="s">
        <v>1055</v>
      </c>
      <c r="G22" s="12" t="s">
        <v>679</v>
      </c>
      <c r="H22" s="12" t="s">
        <v>1702</v>
      </c>
      <c r="I22" s="12" t="s">
        <v>265</v>
      </c>
      <c r="J22" s="12" t="s">
        <v>1702</v>
      </c>
      <c r="K22" s="12" t="s">
        <v>265</v>
      </c>
      <c r="L22" s="12" t="s">
        <v>1533</v>
      </c>
      <c r="M22" s="12" t="s">
        <v>1534</v>
      </c>
      <c r="N22" s="12" t="s">
        <v>1552</v>
      </c>
      <c r="O22" s="12" t="s">
        <v>1560</v>
      </c>
      <c r="P22" s="12" t="s">
        <v>1927</v>
      </c>
      <c r="Q22" s="12" t="s">
        <v>1939</v>
      </c>
      <c r="R22" s="12" t="s">
        <v>1949</v>
      </c>
      <c r="S22" s="12" t="s">
        <v>2022</v>
      </c>
      <c r="T22" s="12" t="s">
        <v>1702</v>
      </c>
    </row>
    <row r="23" spans="1:20" x14ac:dyDescent="0.25">
      <c r="A23" s="12" t="s">
        <v>1</v>
      </c>
      <c r="B23" s="12" t="s">
        <v>668</v>
      </c>
      <c r="C23" s="12" t="s">
        <v>1561</v>
      </c>
      <c r="D23" s="12" t="s">
        <v>7</v>
      </c>
      <c r="E23" s="12" t="s">
        <v>9</v>
      </c>
      <c r="F23" s="12" t="s">
        <v>1374</v>
      </c>
      <c r="G23" s="12" t="s">
        <v>679</v>
      </c>
      <c r="H23" s="12" t="s">
        <v>1702</v>
      </c>
      <c r="I23" s="12" t="s">
        <v>116</v>
      </c>
      <c r="J23" s="12" t="s">
        <v>1702</v>
      </c>
      <c r="K23" s="12" t="s">
        <v>116</v>
      </c>
      <c r="L23" s="12" t="s">
        <v>1533</v>
      </c>
      <c r="M23" s="12" t="s">
        <v>1534</v>
      </c>
      <c r="N23" s="12" t="s">
        <v>1552</v>
      </c>
      <c r="O23" s="12" t="s">
        <v>1553</v>
      </c>
      <c r="P23" s="12" t="s">
        <v>1927</v>
      </c>
      <c r="Q23" s="12" t="s">
        <v>1940</v>
      </c>
      <c r="R23" s="12" t="s">
        <v>1949</v>
      </c>
      <c r="S23" s="12" t="s">
        <v>2022</v>
      </c>
      <c r="T23" s="12" t="s">
        <v>1702</v>
      </c>
    </row>
    <row r="24" spans="1:20" x14ac:dyDescent="0.25">
      <c r="A24" s="12" t="s">
        <v>1</v>
      </c>
      <c r="B24" s="12" t="s">
        <v>751</v>
      </c>
      <c r="C24" s="12" t="s">
        <v>1562</v>
      </c>
      <c r="D24" s="12" t="s">
        <v>4</v>
      </c>
      <c r="E24" s="12" t="s">
        <v>11</v>
      </c>
      <c r="F24" s="12" t="s">
        <v>1374</v>
      </c>
      <c r="G24" s="12" t="s">
        <v>679</v>
      </c>
      <c r="H24" s="12" t="s">
        <v>1702</v>
      </c>
      <c r="I24" s="12" t="s">
        <v>116</v>
      </c>
      <c r="J24" s="12" t="s">
        <v>1702</v>
      </c>
      <c r="K24" s="12" t="s">
        <v>116</v>
      </c>
      <c r="L24" s="12" t="s">
        <v>1533</v>
      </c>
      <c r="M24" s="12" t="s">
        <v>1534</v>
      </c>
      <c r="N24" s="12" t="s">
        <v>1552</v>
      </c>
      <c r="O24" s="12" t="s">
        <v>1560</v>
      </c>
      <c r="P24" s="12" t="s">
        <v>1927</v>
      </c>
      <c r="Q24" s="12" t="s">
        <v>1941</v>
      </c>
      <c r="R24" s="12" t="s">
        <v>1949</v>
      </c>
      <c r="S24" s="12" t="s">
        <v>2022</v>
      </c>
      <c r="T24" s="12" t="s">
        <v>1702</v>
      </c>
    </row>
    <row r="25" spans="1:20" x14ac:dyDescent="0.25">
      <c r="A25" s="12" t="s">
        <v>1</v>
      </c>
      <c r="B25" s="12" t="s">
        <v>649</v>
      </c>
      <c r="C25" s="12" t="s">
        <v>1563</v>
      </c>
      <c r="D25" s="12" t="s">
        <v>7</v>
      </c>
      <c r="E25" s="12" t="s">
        <v>9</v>
      </c>
      <c r="F25" s="12" t="s">
        <v>1374</v>
      </c>
      <c r="G25" s="12" t="s">
        <v>679</v>
      </c>
      <c r="H25" s="12" t="s">
        <v>1702</v>
      </c>
      <c r="I25" s="12" t="s">
        <v>193</v>
      </c>
      <c r="J25" s="12" t="s">
        <v>1702</v>
      </c>
      <c r="K25" s="12" t="s">
        <v>193</v>
      </c>
      <c r="L25" s="12" t="s">
        <v>1533</v>
      </c>
      <c r="M25" s="12" t="s">
        <v>1534</v>
      </c>
      <c r="N25" s="12" t="s">
        <v>1564</v>
      </c>
      <c r="O25" s="12" t="s">
        <v>1560</v>
      </c>
      <c r="P25" s="12" t="s">
        <v>1927</v>
      </c>
      <c r="Q25" s="12" t="s">
        <v>1940</v>
      </c>
      <c r="R25" s="12" t="s">
        <v>1949</v>
      </c>
      <c r="S25" s="12" t="s">
        <v>2022</v>
      </c>
      <c r="T25" s="12" t="s">
        <v>1702</v>
      </c>
    </row>
    <row r="26" spans="1:20" x14ac:dyDescent="0.25">
      <c r="A26" s="12" t="s">
        <v>1</v>
      </c>
      <c r="B26" s="12" t="s">
        <v>666</v>
      </c>
      <c r="C26" s="12" t="s">
        <v>1565</v>
      </c>
      <c r="D26" s="12" t="s">
        <v>6</v>
      </c>
      <c r="E26" s="12" t="s">
        <v>15</v>
      </c>
      <c r="F26" s="12" t="s">
        <v>1546</v>
      </c>
      <c r="G26" s="12" t="s">
        <v>679</v>
      </c>
      <c r="H26" s="12" t="s">
        <v>1702</v>
      </c>
      <c r="I26" s="12" t="s">
        <v>1058</v>
      </c>
      <c r="J26" s="12" t="s">
        <v>1702</v>
      </c>
      <c r="K26" s="12" t="s">
        <v>1058</v>
      </c>
      <c r="L26" s="12" t="s">
        <v>1533</v>
      </c>
      <c r="M26" s="12" t="s">
        <v>1534</v>
      </c>
      <c r="N26" s="12" t="s">
        <v>1564</v>
      </c>
      <c r="O26" s="12" t="s">
        <v>1560</v>
      </c>
      <c r="P26" s="12" t="s">
        <v>1927</v>
      </c>
      <c r="Q26" s="12" t="s">
        <v>1939</v>
      </c>
      <c r="R26" s="12" t="s">
        <v>1949</v>
      </c>
      <c r="S26" s="12" t="s">
        <v>2022</v>
      </c>
      <c r="T26" s="12" t="s">
        <v>1702</v>
      </c>
    </row>
    <row r="27" spans="1:20" x14ac:dyDescent="0.25">
      <c r="A27" s="12" t="s">
        <v>1</v>
      </c>
      <c r="B27" s="12" t="s">
        <v>806</v>
      </c>
      <c r="C27" s="12" t="s">
        <v>1566</v>
      </c>
      <c r="D27" s="12" t="s">
        <v>7</v>
      </c>
      <c r="E27" s="12" t="s">
        <v>9</v>
      </c>
      <c r="F27" s="12" t="s">
        <v>1374</v>
      </c>
      <c r="G27" s="12" t="s">
        <v>679</v>
      </c>
      <c r="H27" s="12" t="s">
        <v>1702</v>
      </c>
      <c r="I27" s="12" t="s">
        <v>265</v>
      </c>
      <c r="J27" s="12" t="s">
        <v>1702</v>
      </c>
      <c r="K27" s="12" t="s">
        <v>265</v>
      </c>
      <c r="L27" s="12" t="s">
        <v>1533</v>
      </c>
      <c r="M27" s="12" t="s">
        <v>1534</v>
      </c>
      <c r="N27" s="12" t="s">
        <v>1564</v>
      </c>
      <c r="O27" s="12" t="s">
        <v>1560</v>
      </c>
      <c r="P27" s="12" t="s">
        <v>1927</v>
      </c>
      <c r="Q27" s="12" t="s">
        <v>1940</v>
      </c>
      <c r="R27" s="12" t="s">
        <v>1949</v>
      </c>
      <c r="S27" s="12" t="s">
        <v>2022</v>
      </c>
      <c r="T27" s="12" t="s">
        <v>1702</v>
      </c>
    </row>
    <row r="28" spans="1:20" x14ac:dyDescent="0.25">
      <c r="A28" s="12" t="s">
        <v>1</v>
      </c>
      <c r="B28" s="12" t="s">
        <v>810</v>
      </c>
      <c r="C28" s="12" t="s">
        <v>1567</v>
      </c>
      <c r="D28" s="12" t="s">
        <v>6</v>
      </c>
      <c r="E28" s="12" t="s">
        <v>15</v>
      </c>
      <c r="F28" s="12" t="s">
        <v>1374</v>
      </c>
      <c r="G28" s="12" t="s">
        <v>679</v>
      </c>
      <c r="H28" s="12" t="s">
        <v>1702</v>
      </c>
      <c r="I28" s="12" t="s">
        <v>265</v>
      </c>
      <c r="J28" s="12" t="s">
        <v>1702</v>
      </c>
      <c r="K28" s="12" t="s">
        <v>265</v>
      </c>
      <c r="L28" s="12" t="s">
        <v>1533</v>
      </c>
      <c r="M28" s="12" t="s">
        <v>1534</v>
      </c>
      <c r="N28" s="12" t="s">
        <v>1564</v>
      </c>
      <c r="O28" s="12" t="s">
        <v>1560</v>
      </c>
      <c r="P28" s="12" t="s">
        <v>1927</v>
      </c>
      <c r="Q28" s="12" t="s">
        <v>1939</v>
      </c>
      <c r="R28" s="12" t="s">
        <v>1949</v>
      </c>
      <c r="S28" s="12" t="s">
        <v>2022</v>
      </c>
      <c r="T28" s="12" t="s">
        <v>1702</v>
      </c>
    </row>
    <row r="29" spans="1:20" x14ac:dyDescent="0.25">
      <c r="A29" s="12" t="s">
        <v>1</v>
      </c>
      <c r="B29" s="12" t="s">
        <v>816</v>
      </c>
      <c r="C29" s="12" t="s">
        <v>1568</v>
      </c>
      <c r="D29" s="12" t="s">
        <v>4</v>
      </c>
      <c r="E29" s="12" t="s">
        <v>17</v>
      </c>
      <c r="F29" s="12" t="s">
        <v>1374</v>
      </c>
      <c r="G29" s="12" t="s">
        <v>679</v>
      </c>
      <c r="H29" s="12" t="s">
        <v>1702</v>
      </c>
      <c r="I29" s="12" t="s">
        <v>265</v>
      </c>
      <c r="J29" s="12" t="s">
        <v>1702</v>
      </c>
      <c r="K29" s="12" t="s">
        <v>265</v>
      </c>
      <c r="L29" s="12" t="s">
        <v>1533</v>
      </c>
      <c r="M29" s="12" t="s">
        <v>1534</v>
      </c>
      <c r="N29" s="12" t="s">
        <v>1564</v>
      </c>
      <c r="O29" s="12" t="s">
        <v>1560</v>
      </c>
      <c r="P29" s="12" t="s">
        <v>1927</v>
      </c>
      <c r="Q29" s="12" t="s">
        <v>1942</v>
      </c>
      <c r="R29" s="12" t="s">
        <v>1949</v>
      </c>
      <c r="S29" s="12" t="s">
        <v>2022</v>
      </c>
      <c r="T29" s="12" t="s">
        <v>1702</v>
      </c>
    </row>
    <row r="30" spans="1:20" x14ac:dyDescent="0.25">
      <c r="A30" s="12" t="s">
        <v>1</v>
      </c>
      <c r="B30" s="12" t="s">
        <v>820</v>
      </c>
      <c r="C30" s="12" t="s">
        <v>1569</v>
      </c>
      <c r="D30" s="12" t="s">
        <v>7</v>
      </c>
      <c r="E30" s="12" t="s">
        <v>9</v>
      </c>
      <c r="F30" s="12" t="s">
        <v>1374</v>
      </c>
      <c r="G30" s="12" t="s">
        <v>679</v>
      </c>
      <c r="H30" s="12" t="s">
        <v>1702</v>
      </c>
      <c r="I30" s="12" t="s">
        <v>1058</v>
      </c>
      <c r="J30" s="12" t="s">
        <v>1702</v>
      </c>
      <c r="K30" s="12" t="s">
        <v>1058</v>
      </c>
      <c r="L30" s="12" t="s">
        <v>1533</v>
      </c>
      <c r="M30" s="12" t="s">
        <v>1534</v>
      </c>
      <c r="N30" s="12" t="s">
        <v>1564</v>
      </c>
      <c r="O30" s="12" t="s">
        <v>1560</v>
      </c>
      <c r="P30" s="12" t="s">
        <v>1927</v>
      </c>
      <c r="Q30" s="12" t="s">
        <v>1940</v>
      </c>
      <c r="R30" s="12" t="s">
        <v>1949</v>
      </c>
      <c r="S30" s="12" t="s">
        <v>2022</v>
      </c>
      <c r="T30" s="12" t="s">
        <v>1702</v>
      </c>
    </row>
    <row r="31" spans="1:20" x14ac:dyDescent="0.25">
      <c r="A31" s="12" t="s">
        <v>1</v>
      </c>
      <c r="B31" s="12" t="s">
        <v>734</v>
      </c>
      <c r="C31" s="12" t="s">
        <v>1570</v>
      </c>
      <c r="D31" s="12" t="s">
        <v>4</v>
      </c>
      <c r="E31" s="12" t="s">
        <v>11</v>
      </c>
      <c r="F31" s="12" t="s">
        <v>1374</v>
      </c>
      <c r="G31" s="12" t="s">
        <v>679</v>
      </c>
      <c r="H31" s="12" t="s">
        <v>1702</v>
      </c>
      <c r="I31" s="12" t="s">
        <v>188</v>
      </c>
      <c r="J31" s="12" t="s">
        <v>1702</v>
      </c>
      <c r="K31" s="12" t="s">
        <v>188</v>
      </c>
      <c r="L31" s="12" t="s">
        <v>1533</v>
      </c>
      <c r="M31" s="12" t="s">
        <v>1534</v>
      </c>
      <c r="N31" s="12" t="s">
        <v>1564</v>
      </c>
      <c r="O31" s="12" t="s">
        <v>1560</v>
      </c>
      <c r="P31" s="12" t="s">
        <v>1927</v>
      </c>
      <c r="Q31" s="12" t="s">
        <v>1941</v>
      </c>
      <c r="R31" s="12" t="s">
        <v>1949</v>
      </c>
      <c r="S31" s="12" t="s">
        <v>2022</v>
      </c>
      <c r="T31" s="12" t="s">
        <v>1702</v>
      </c>
    </row>
    <row r="32" spans="1:20" x14ac:dyDescent="0.25">
      <c r="A32" s="12" t="s">
        <v>1</v>
      </c>
      <c r="B32" s="12" t="s">
        <v>688</v>
      </c>
      <c r="C32" s="12" t="s">
        <v>1571</v>
      </c>
      <c r="D32" s="12" t="s">
        <v>7</v>
      </c>
      <c r="E32" s="12" t="s">
        <v>9</v>
      </c>
      <c r="F32" s="12" t="s">
        <v>1546</v>
      </c>
      <c r="G32" s="12" t="s">
        <v>679</v>
      </c>
      <c r="H32" s="12" t="s">
        <v>1702</v>
      </c>
      <c r="I32" s="12" t="s">
        <v>188</v>
      </c>
      <c r="J32" s="12" t="s">
        <v>1702</v>
      </c>
      <c r="K32" s="12" t="s">
        <v>188</v>
      </c>
      <c r="L32" s="12" t="s">
        <v>1533</v>
      </c>
      <c r="M32" s="12" t="s">
        <v>1534</v>
      </c>
      <c r="N32" s="12" t="s">
        <v>1564</v>
      </c>
      <c r="O32" s="12" t="s">
        <v>1560</v>
      </c>
      <c r="P32" s="12" t="s">
        <v>1927</v>
      </c>
      <c r="Q32" s="12" t="s">
        <v>1940</v>
      </c>
      <c r="R32" s="12" t="s">
        <v>1949</v>
      </c>
      <c r="S32" s="12" t="s">
        <v>2022</v>
      </c>
      <c r="T32" s="12" t="s">
        <v>1702</v>
      </c>
    </row>
    <row r="33" spans="1:20" x14ac:dyDescent="0.25">
      <c r="A33" s="12" t="s">
        <v>1</v>
      </c>
      <c r="B33" s="12" t="s">
        <v>692</v>
      </c>
      <c r="C33" s="12" t="s">
        <v>1572</v>
      </c>
      <c r="D33" s="12" t="s">
        <v>6</v>
      </c>
      <c r="E33" s="12" t="s">
        <v>15</v>
      </c>
      <c r="F33" s="12" t="s">
        <v>1374</v>
      </c>
      <c r="G33" s="12" t="s">
        <v>679</v>
      </c>
      <c r="H33" s="12" t="s">
        <v>1702</v>
      </c>
      <c r="I33" s="12" t="s">
        <v>188</v>
      </c>
      <c r="J33" s="12" t="s">
        <v>1702</v>
      </c>
      <c r="K33" s="12" t="s">
        <v>188</v>
      </c>
      <c r="L33" s="12" t="s">
        <v>1533</v>
      </c>
      <c r="M33" s="12" t="s">
        <v>1534</v>
      </c>
      <c r="N33" s="12" t="s">
        <v>1564</v>
      </c>
      <c r="O33" s="12" t="s">
        <v>1560</v>
      </c>
      <c r="P33" s="12" t="s">
        <v>1927</v>
      </c>
      <c r="Q33" s="12" t="s">
        <v>1939</v>
      </c>
      <c r="R33" s="12" t="s">
        <v>1949</v>
      </c>
      <c r="S33" s="12" t="s">
        <v>2022</v>
      </c>
      <c r="T33" s="12" t="s">
        <v>1702</v>
      </c>
    </row>
    <row r="34" spans="1:20" x14ac:dyDescent="0.25">
      <c r="A34" s="12" t="s">
        <v>1</v>
      </c>
      <c r="B34" s="12" t="s">
        <v>740</v>
      </c>
      <c r="C34" s="12" t="s">
        <v>1573</v>
      </c>
      <c r="D34" s="12" t="s">
        <v>4</v>
      </c>
      <c r="E34" s="12" t="s">
        <v>11</v>
      </c>
      <c r="F34" s="12" t="s">
        <v>1374</v>
      </c>
      <c r="G34" s="12" t="s">
        <v>399</v>
      </c>
      <c r="H34" s="12" t="s">
        <v>1702</v>
      </c>
      <c r="I34" s="12" t="s">
        <v>1574</v>
      </c>
      <c r="J34" s="12" t="s">
        <v>1702</v>
      </c>
      <c r="K34" s="12" t="s">
        <v>1574</v>
      </c>
      <c r="L34" s="12" t="s">
        <v>1533</v>
      </c>
      <c r="M34" s="12" t="s">
        <v>1534</v>
      </c>
      <c r="N34" s="12" t="s">
        <v>1564</v>
      </c>
      <c r="O34" s="12" t="s">
        <v>1560</v>
      </c>
      <c r="P34" s="12" t="s">
        <v>1927</v>
      </c>
      <c r="Q34" s="12" t="s">
        <v>1941</v>
      </c>
      <c r="R34" s="12" t="s">
        <v>1949</v>
      </c>
      <c r="S34" s="12" t="s">
        <v>2022</v>
      </c>
      <c r="T34" s="12" t="s">
        <v>1702</v>
      </c>
    </row>
    <row r="35" spans="1:20" x14ac:dyDescent="0.25">
      <c r="A35" s="12" t="s">
        <v>1</v>
      </c>
      <c r="B35" s="12" t="s">
        <v>651</v>
      </c>
      <c r="C35" s="12" t="s">
        <v>1575</v>
      </c>
      <c r="D35" s="12" t="s">
        <v>4</v>
      </c>
      <c r="E35" s="12" t="s">
        <v>11</v>
      </c>
      <c r="F35" s="12" t="s">
        <v>1576</v>
      </c>
      <c r="G35" s="12" t="s">
        <v>679</v>
      </c>
      <c r="H35" s="12" t="s">
        <v>1702</v>
      </c>
      <c r="I35" s="12" t="s">
        <v>1058</v>
      </c>
      <c r="J35" s="12" t="s">
        <v>1702</v>
      </c>
      <c r="K35" s="12" t="s">
        <v>1058</v>
      </c>
      <c r="L35" s="12" t="s">
        <v>1533</v>
      </c>
      <c r="M35" s="12" t="s">
        <v>1534</v>
      </c>
      <c r="N35" s="12" t="s">
        <v>1564</v>
      </c>
      <c r="O35" s="12" t="s">
        <v>1560</v>
      </c>
      <c r="P35" s="12" t="s">
        <v>1927</v>
      </c>
      <c r="Q35" s="12" t="s">
        <v>1941</v>
      </c>
      <c r="R35" s="12" t="s">
        <v>1949</v>
      </c>
      <c r="S35" s="12" t="s">
        <v>2022</v>
      </c>
      <c r="T35" s="12" t="s">
        <v>1702</v>
      </c>
    </row>
    <row r="36" spans="1:20" x14ac:dyDescent="0.25">
      <c r="A36" s="12" t="s">
        <v>1</v>
      </c>
      <c r="B36" s="12" t="s">
        <v>753</v>
      </c>
      <c r="C36" s="12" t="s">
        <v>1577</v>
      </c>
      <c r="D36" s="12" t="s">
        <v>7</v>
      </c>
      <c r="E36" s="12" t="s">
        <v>11</v>
      </c>
      <c r="F36" s="12" t="s">
        <v>1578</v>
      </c>
      <c r="G36" s="12" t="s">
        <v>805</v>
      </c>
      <c r="H36" s="12" t="s">
        <v>1702</v>
      </c>
      <c r="I36" s="12" t="s">
        <v>101</v>
      </c>
      <c r="J36" s="12" t="s">
        <v>1702</v>
      </c>
      <c r="K36" s="12" t="s">
        <v>101</v>
      </c>
      <c r="L36" s="12" t="s">
        <v>1533</v>
      </c>
      <c r="M36" s="12" t="s">
        <v>1534</v>
      </c>
      <c r="N36" s="12" t="s">
        <v>1579</v>
      </c>
      <c r="O36" s="12" t="s">
        <v>1580</v>
      </c>
      <c r="P36" s="12" t="s">
        <v>1927</v>
      </c>
      <c r="Q36" s="12" t="s">
        <v>1941</v>
      </c>
      <c r="R36" s="12" t="s">
        <v>1949</v>
      </c>
      <c r="S36" s="12" t="s">
        <v>2022</v>
      </c>
      <c r="T36" s="12" t="s">
        <v>1702</v>
      </c>
    </row>
    <row r="37" spans="1:20" x14ac:dyDescent="0.25">
      <c r="A37" s="12" t="s">
        <v>1</v>
      </c>
      <c r="B37" s="12" t="s">
        <v>665</v>
      </c>
      <c r="C37" s="12" t="s">
        <v>1581</v>
      </c>
      <c r="D37" s="12" t="s">
        <v>7</v>
      </c>
      <c r="E37" s="12" t="s">
        <v>10</v>
      </c>
      <c r="F37" s="12" t="s">
        <v>1374</v>
      </c>
      <c r="G37" s="12" t="s">
        <v>805</v>
      </c>
      <c r="H37" s="12" t="s">
        <v>1702</v>
      </c>
      <c r="I37" s="12" t="s">
        <v>1024</v>
      </c>
      <c r="J37" s="12" t="s">
        <v>1702</v>
      </c>
      <c r="K37" s="12" t="s">
        <v>1024</v>
      </c>
      <c r="L37" s="12" t="s">
        <v>1533</v>
      </c>
      <c r="M37" s="12" t="s">
        <v>1534</v>
      </c>
      <c r="N37" s="12" t="s">
        <v>1579</v>
      </c>
      <c r="O37" s="12" t="s">
        <v>1580</v>
      </c>
      <c r="P37" s="12" t="s">
        <v>1927</v>
      </c>
      <c r="Q37" s="12" t="s">
        <v>1943</v>
      </c>
      <c r="R37" s="12" t="s">
        <v>1949</v>
      </c>
      <c r="S37" s="12" t="s">
        <v>2022</v>
      </c>
      <c r="T37" s="12" t="s">
        <v>1702</v>
      </c>
    </row>
    <row r="38" spans="1:20" x14ac:dyDescent="0.25">
      <c r="A38" s="12" t="s">
        <v>1</v>
      </c>
      <c r="B38" s="12" t="s">
        <v>808</v>
      </c>
      <c r="C38" s="12" t="s">
        <v>1582</v>
      </c>
      <c r="D38" s="12" t="s">
        <v>7</v>
      </c>
      <c r="E38" s="12" t="s">
        <v>11</v>
      </c>
      <c r="F38" s="12" t="s">
        <v>1261</v>
      </c>
      <c r="G38" s="12" t="s">
        <v>805</v>
      </c>
      <c r="H38" s="12" t="s">
        <v>1702</v>
      </c>
      <c r="I38" s="12" t="s">
        <v>1003</v>
      </c>
      <c r="J38" s="12" t="s">
        <v>1702</v>
      </c>
      <c r="K38" s="12" t="s">
        <v>1003</v>
      </c>
      <c r="L38" s="12" t="s">
        <v>1533</v>
      </c>
      <c r="M38" s="12" t="s">
        <v>1534</v>
      </c>
      <c r="N38" s="12" t="s">
        <v>1579</v>
      </c>
      <c r="O38" s="12" t="s">
        <v>1580</v>
      </c>
      <c r="P38" s="12" t="s">
        <v>1927</v>
      </c>
      <c r="Q38" s="12" t="s">
        <v>1941</v>
      </c>
      <c r="R38" s="12" t="s">
        <v>1949</v>
      </c>
      <c r="S38" s="12" t="s">
        <v>2022</v>
      </c>
      <c r="T38" s="12" t="s">
        <v>1702</v>
      </c>
    </row>
    <row r="39" spans="1:20" x14ac:dyDescent="0.25">
      <c r="A39" s="12" t="s">
        <v>1</v>
      </c>
      <c r="B39" s="12" t="s">
        <v>755</v>
      </c>
      <c r="C39" s="12" t="s">
        <v>1583</v>
      </c>
      <c r="D39" s="12" t="s">
        <v>6</v>
      </c>
      <c r="E39" s="12" t="s">
        <v>9</v>
      </c>
      <c r="F39" s="12" t="s">
        <v>1374</v>
      </c>
      <c r="G39" s="12" t="s">
        <v>805</v>
      </c>
      <c r="H39" s="12" t="s">
        <v>1702</v>
      </c>
      <c r="I39" s="12" t="s">
        <v>1003</v>
      </c>
      <c r="J39" s="12" t="s">
        <v>1702</v>
      </c>
      <c r="K39" s="12" t="s">
        <v>1003</v>
      </c>
      <c r="L39" s="12" t="s">
        <v>1533</v>
      </c>
      <c r="M39" s="12" t="s">
        <v>1534</v>
      </c>
      <c r="N39" s="12" t="s">
        <v>1579</v>
      </c>
      <c r="O39" s="12" t="s">
        <v>1580</v>
      </c>
      <c r="P39" s="12" t="s">
        <v>1927</v>
      </c>
      <c r="Q39" s="12" t="s">
        <v>1940</v>
      </c>
      <c r="R39" s="12" t="s">
        <v>1949</v>
      </c>
      <c r="S39" s="12" t="s">
        <v>2022</v>
      </c>
      <c r="T39" s="12" t="s">
        <v>1702</v>
      </c>
    </row>
    <row r="40" spans="1:20" x14ac:dyDescent="0.25">
      <c r="A40" s="12" t="s">
        <v>1</v>
      </c>
      <c r="B40" s="12" t="s">
        <v>730</v>
      </c>
      <c r="C40" s="12" t="s">
        <v>1584</v>
      </c>
      <c r="D40" s="12" t="s">
        <v>4</v>
      </c>
      <c r="E40" s="12" t="s">
        <v>17</v>
      </c>
      <c r="F40" s="12" t="s">
        <v>1374</v>
      </c>
      <c r="G40" s="12" t="s">
        <v>805</v>
      </c>
      <c r="H40" s="12" t="s">
        <v>1702</v>
      </c>
      <c r="I40" s="12" t="s">
        <v>339</v>
      </c>
      <c r="J40" s="12" t="s">
        <v>1702</v>
      </c>
      <c r="K40" s="12" t="s">
        <v>339</v>
      </c>
      <c r="L40" s="12" t="s">
        <v>1533</v>
      </c>
      <c r="M40" s="12" t="s">
        <v>1534</v>
      </c>
      <c r="N40" s="12" t="s">
        <v>1579</v>
      </c>
      <c r="O40" s="12" t="s">
        <v>1580</v>
      </c>
      <c r="P40" s="12" t="s">
        <v>1927</v>
      </c>
      <c r="Q40" s="12" t="s">
        <v>1942</v>
      </c>
      <c r="R40" s="12" t="s">
        <v>1949</v>
      </c>
      <c r="S40" s="12" t="s">
        <v>2022</v>
      </c>
      <c r="T40" s="12" t="s">
        <v>1702</v>
      </c>
    </row>
    <row r="41" spans="1:20" x14ac:dyDescent="0.25">
      <c r="A41" s="12" t="s">
        <v>1</v>
      </c>
      <c r="B41" s="12" t="s">
        <v>673</v>
      </c>
      <c r="C41" s="12" t="s">
        <v>1585</v>
      </c>
      <c r="D41" s="12" t="s">
        <v>7</v>
      </c>
      <c r="E41" s="12" t="s">
        <v>10</v>
      </c>
      <c r="F41" s="12" t="s">
        <v>1374</v>
      </c>
      <c r="G41" s="12" t="s">
        <v>805</v>
      </c>
      <c r="H41" s="12" t="s">
        <v>1702</v>
      </c>
      <c r="I41" s="12" t="s">
        <v>339</v>
      </c>
      <c r="J41" s="12" t="s">
        <v>1702</v>
      </c>
      <c r="K41" s="12" t="s">
        <v>339</v>
      </c>
      <c r="L41" s="12" t="s">
        <v>1533</v>
      </c>
      <c r="M41" s="12" t="s">
        <v>1534</v>
      </c>
      <c r="N41" s="12" t="s">
        <v>1579</v>
      </c>
      <c r="O41" s="12" t="s">
        <v>1580</v>
      </c>
      <c r="P41" s="12" t="s">
        <v>1927</v>
      </c>
      <c r="Q41" s="12" t="s">
        <v>1943</v>
      </c>
      <c r="R41" s="12" t="s">
        <v>1949</v>
      </c>
      <c r="S41" s="12" t="s">
        <v>2022</v>
      </c>
      <c r="T41" s="12" t="s">
        <v>1702</v>
      </c>
    </row>
    <row r="42" spans="1:20" x14ac:dyDescent="0.25">
      <c r="A42" s="12" t="s">
        <v>1</v>
      </c>
      <c r="B42" s="12" t="s">
        <v>721</v>
      </c>
      <c r="C42" s="12" t="s">
        <v>1586</v>
      </c>
      <c r="D42" s="12" t="s">
        <v>6</v>
      </c>
      <c r="E42" s="12" t="s">
        <v>9</v>
      </c>
      <c r="F42" s="12" t="s">
        <v>1546</v>
      </c>
      <c r="G42" s="12" t="s">
        <v>805</v>
      </c>
      <c r="H42" s="12" t="s">
        <v>1702</v>
      </c>
      <c r="I42" s="12" t="s">
        <v>339</v>
      </c>
      <c r="J42" s="12" t="s">
        <v>1702</v>
      </c>
      <c r="K42" s="12" t="s">
        <v>339</v>
      </c>
      <c r="L42" s="12" t="s">
        <v>1533</v>
      </c>
      <c r="M42" s="12" t="s">
        <v>1534</v>
      </c>
      <c r="N42" s="12" t="s">
        <v>1579</v>
      </c>
      <c r="O42" s="12" t="s">
        <v>1580</v>
      </c>
      <c r="P42" s="12" t="s">
        <v>1927</v>
      </c>
      <c r="Q42" s="12" t="s">
        <v>1940</v>
      </c>
      <c r="R42" s="12" t="s">
        <v>1949</v>
      </c>
      <c r="S42" s="12" t="s">
        <v>2022</v>
      </c>
      <c r="T42" s="12" t="s">
        <v>1702</v>
      </c>
    </row>
    <row r="43" spans="1:20" x14ac:dyDescent="0.25">
      <c r="A43" s="12" t="s">
        <v>1</v>
      </c>
      <c r="B43" s="12" t="s">
        <v>698</v>
      </c>
      <c r="C43" s="12" t="s">
        <v>1587</v>
      </c>
      <c r="D43" s="12" t="s">
        <v>4</v>
      </c>
      <c r="E43" s="12" t="s">
        <v>15</v>
      </c>
      <c r="F43" s="12" t="s">
        <v>1588</v>
      </c>
      <c r="G43" s="12" t="s">
        <v>805</v>
      </c>
      <c r="H43" s="12" t="s">
        <v>1702</v>
      </c>
      <c r="I43" s="12" t="s">
        <v>1024</v>
      </c>
      <c r="J43" s="12" t="s">
        <v>1702</v>
      </c>
      <c r="K43" s="12" t="s">
        <v>1024</v>
      </c>
      <c r="L43" s="12" t="s">
        <v>1533</v>
      </c>
      <c r="M43" s="12" t="s">
        <v>1534</v>
      </c>
      <c r="N43" s="12" t="s">
        <v>1579</v>
      </c>
      <c r="O43" s="12" t="s">
        <v>1580</v>
      </c>
      <c r="P43" s="12" t="s">
        <v>1927</v>
      </c>
      <c r="Q43" s="12" t="s">
        <v>1939</v>
      </c>
      <c r="R43" s="12" t="s">
        <v>1949</v>
      </c>
      <c r="S43" s="12" t="s">
        <v>2022</v>
      </c>
      <c r="T43" s="12" t="s">
        <v>1702</v>
      </c>
    </row>
    <row r="44" spans="1:20" x14ac:dyDescent="0.25">
      <c r="A44" s="12" t="s">
        <v>1</v>
      </c>
      <c r="B44" s="12" t="s">
        <v>724</v>
      </c>
      <c r="C44" s="12" t="s">
        <v>1589</v>
      </c>
      <c r="D44" s="12" t="s">
        <v>4</v>
      </c>
      <c r="E44" s="12" t="s">
        <v>15</v>
      </c>
      <c r="F44" s="12" t="s">
        <v>1374</v>
      </c>
      <c r="G44" s="12" t="s">
        <v>805</v>
      </c>
      <c r="H44" s="12" t="s">
        <v>1702</v>
      </c>
      <c r="I44" s="12" t="s">
        <v>368</v>
      </c>
      <c r="J44" s="12" t="s">
        <v>1702</v>
      </c>
      <c r="K44" s="12" t="s">
        <v>368</v>
      </c>
      <c r="L44" s="12" t="s">
        <v>1533</v>
      </c>
      <c r="M44" s="12" t="s">
        <v>1534</v>
      </c>
      <c r="N44" s="12" t="s">
        <v>1579</v>
      </c>
      <c r="O44" s="12" t="s">
        <v>1580</v>
      </c>
      <c r="P44" s="12" t="s">
        <v>1927</v>
      </c>
      <c r="Q44" s="12" t="s">
        <v>1939</v>
      </c>
      <c r="R44" s="12" t="s">
        <v>1949</v>
      </c>
      <c r="S44" s="12" t="s">
        <v>2022</v>
      </c>
      <c r="T44" s="12" t="s">
        <v>1702</v>
      </c>
    </row>
    <row r="45" spans="1:20" x14ac:dyDescent="0.25">
      <c r="A45" s="12" t="s">
        <v>1</v>
      </c>
      <c r="B45" s="12" t="s">
        <v>700</v>
      </c>
      <c r="C45" s="12" t="s">
        <v>1590</v>
      </c>
      <c r="D45" s="12" t="s">
        <v>6</v>
      </c>
      <c r="E45" s="12" t="s">
        <v>9</v>
      </c>
      <c r="F45" s="12" t="s">
        <v>1374</v>
      </c>
      <c r="G45" s="12" t="s">
        <v>811</v>
      </c>
      <c r="H45" s="12" t="s">
        <v>1702</v>
      </c>
      <c r="I45" s="12" t="s">
        <v>126</v>
      </c>
      <c r="J45" s="12" t="s">
        <v>1702</v>
      </c>
      <c r="K45" s="12" t="s">
        <v>126</v>
      </c>
      <c r="L45" s="12" t="s">
        <v>1533</v>
      </c>
      <c r="M45" s="12" t="s">
        <v>1534</v>
      </c>
      <c r="N45" s="12" t="s">
        <v>1579</v>
      </c>
      <c r="O45" s="12" t="s">
        <v>1580</v>
      </c>
      <c r="P45" s="12" t="s">
        <v>1927</v>
      </c>
      <c r="Q45" s="12" t="s">
        <v>1940</v>
      </c>
      <c r="R45" s="12" t="s">
        <v>1949</v>
      </c>
      <c r="S45" s="12" t="s">
        <v>2022</v>
      </c>
      <c r="T45" s="12" t="s">
        <v>1702</v>
      </c>
    </row>
    <row r="46" spans="1:20" x14ac:dyDescent="0.25">
      <c r="A46" s="12" t="s">
        <v>1</v>
      </c>
      <c r="B46" s="12" t="s">
        <v>749</v>
      </c>
      <c r="C46" s="12" t="s">
        <v>1591</v>
      </c>
      <c r="D46" s="12" t="s">
        <v>7</v>
      </c>
      <c r="E46" s="12" t="s">
        <v>10</v>
      </c>
      <c r="F46" s="12" t="s">
        <v>1374</v>
      </c>
      <c r="G46" s="12" t="s">
        <v>811</v>
      </c>
      <c r="H46" s="12" t="s">
        <v>1702</v>
      </c>
      <c r="I46" s="12" t="s">
        <v>56</v>
      </c>
      <c r="J46" s="12" t="s">
        <v>1702</v>
      </c>
      <c r="K46" s="12" t="s">
        <v>56</v>
      </c>
      <c r="L46" s="12" t="s">
        <v>1533</v>
      </c>
      <c r="M46" s="12" t="s">
        <v>1534</v>
      </c>
      <c r="N46" s="12" t="s">
        <v>1579</v>
      </c>
      <c r="O46" s="12" t="s">
        <v>1580</v>
      </c>
      <c r="P46" s="12" t="s">
        <v>1927</v>
      </c>
      <c r="Q46" s="12" t="s">
        <v>1943</v>
      </c>
      <c r="R46" s="12" t="s">
        <v>1949</v>
      </c>
      <c r="S46" s="12" t="s">
        <v>2022</v>
      </c>
      <c r="T46" s="12" t="s">
        <v>1702</v>
      </c>
    </row>
    <row r="47" spans="1:20" x14ac:dyDescent="0.25">
      <c r="A47" s="12" t="s">
        <v>1</v>
      </c>
      <c r="B47" s="12" t="s">
        <v>796</v>
      </c>
      <c r="C47" s="12" t="s">
        <v>1592</v>
      </c>
      <c r="D47" s="12" t="s">
        <v>6</v>
      </c>
      <c r="E47" s="12" t="s">
        <v>9</v>
      </c>
      <c r="F47" s="12" t="s">
        <v>1374</v>
      </c>
      <c r="G47" s="12" t="s">
        <v>805</v>
      </c>
      <c r="H47" s="12" t="s">
        <v>1702</v>
      </c>
      <c r="I47" s="12" t="s">
        <v>368</v>
      </c>
      <c r="J47" s="12" t="s">
        <v>1702</v>
      </c>
      <c r="K47" s="12" t="s">
        <v>368</v>
      </c>
      <c r="L47" s="12" t="s">
        <v>1533</v>
      </c>
      <c r="M47" s="12" t="s">
        <v>1534</v>
      </c>
      <c r="N47" s="12" t="s">
        <v>1579</v>
      </c>
      <c r="O47" s="12" t="s">
        <v>1580</v>
      </c>
      <c r="P47" s="12" t="s">
        <v>1927</v>
      </c>
      <c r="Q47" s="12" t="s">
        <v>1940</v>
      </c>
      <c r="R47" s="12" t="s">
        <v>1949</v>
      </c>
      <c r="S47" s="12" t="s">
        <v>2022</v>
      </c>
      <c r="T47" s="12" t="s">
        <v>1702</v>
      </c>
    </row>
    <row r="48" spans="1:20" x14ac:dyDescent="0.25">
      <c r="A48" s="12" t="s">
        <v>1</v>
      </c>
      <c r="B48" s="12" t="s">
        <v>674</v>
      </c>
      <c r="C48" s="12" t="s">
        <v>1593</v>
      </c>
      <c r="D48" s="12" t="s">
        <v>6</v>
      </c>
      <c r="E48" s="12" t="s">
        <v>9</v>
      </c>
      <c r="F48" s="12" t="s">
        <v>1374</v>
      </c>
      <c r="G48" s="12" t="s">
        <v>811</v>
      </c>
      <c r="H48" s="12" t="s">
        <v>1702</v>
      </c>
      <c r="I48" s="12" t="s">
        <v>222</v>
      </c>
      <c r="J48" s="12" t="s">
        <v>1702</v>
      </c>
      <c r="K48" s="12" t="s">
        <v>222</v>
      </c>
      <c r="L48" s="12" t="s">
        <v>1533</v>
      </c>
      <c r="M48" s="12" t="s">
        <v>1534</v>
      </c>
      <c r="N48" s="12" t="s">
        <v>1579</v>
      </c>
      <c r="O48" s="12" t="s">
        <v>1580</v>
      </c>
      <c r="P48" s="12" t="s">
        <v>1927</v>
      </c>
      <c r="Q48" s="12" t="s">
        <v>1940</v>
      </c>
      <c r="R48" s="12" t="s">
        <v>1949</v>
      </c>
      <c r="S48" s="12" t="s">
        <v>2022</v>
      </c>
      <c r="T48" s="12" t="s">
        <v>1702</v>
      </c>
    </row>
    <row r="49" spans="1:20" x14ac:dyDescent="0.25">
      <c r="A49" s="12" t="s">
        <v>1</v>
      </c>
      <c r="B49" s="12" t="s">
        <v>827</v>
      </c>
      <c r="C49" s="12" t="s">
        <v>1594</v>
      </c>
      <c r="D49" s="12" t="s">
        <v>7</v>
      </c>
      <c r="E49" s="12" t="s">
        <v>11</v>
      </c>
      <c r="F49" s="12" t="s">
        <v>1374</v>
      </c>
      <c r="G49" s="12" t="s">
        <v>805</v>
      </c>
      <c r="H49" s="12" t="s">
        <v>1702</v>
      </c>
      <c r="I49" s="12" t="s">
        <v>368</v>
      </c>
      <c r="J49" s="12" t="s">
        <v>1702</v>
      </c>
      <c r="K49" s="12" t="s">
        <v>368</v>
      </c>
      <c r="L49" s="12" t="s">
        <v>1533</v>
      </c>
      <c r="M49" s="12" t="s">
        <v>1534</v>
      </c>
      <c r="N49" s="12" t="s">
        <v>1579</v>
      </c>
      <c r="O49" s="12" t="s">
        <v>1580</v>
      </c>
      <c r="P49" s="12" t="s">
        <v>1927</v>
      </c>
      <c r="Q49" s="12" t="s">
        <v>1941</v>
      </c>
      <c r="R49" s="12" t="s">
        <v>1949</v>
      </c>
      <c r="S49" s="12" t="s">
        <v>2022</v>
      </c>
      <c r="T49" s="12" t="s">
        <v>1702</v>
      </c>
    </row>
    <row r="50" spans="1:20" x14ac:dyDescent="0.25">
      <c r="A50" s="12" t="s">
        <v>1</v>
      </c>
      <c r="B50" s="12" t="s">
        <v>676</v>
      </c>
      <c r="C50" s="12" t="s">
        <v>1595</v>
      </c>
      <c r="D50" s="12" t="s">
        <v>4</v>
      </c>
      <c r="E50" s="12" t="s">
        <v>15</v>
      </c>
      <c r="F50" s="12" t="s">
        <v>1374</v>
      </c>
      <c r="G50" s="12" t="s">
        <v>811</v>
      </c>
      <c r="H50" s="12" t="s">
        <v>1702</v>
      </c>
      <c r="I50" s="12" t="s">
        <v>56</v>
      </c>
      <c r="J50" s="12" t="s">
        <v>1702</v>
      </c>
      <c r="K50" s="12" t="s">
        <v>56</v>
      </c>
      <c r="L50" s="12" t="s">
        <v>1533</v>
      </c>
      <c r="M50" s="12" t="s">
        <v>1534</v>
      </c>
      <c r="N50" s="12" t="s">
        <v>1579</v>
      </c>
      <c r="O50" s="12" t="s">
        <v>1580</v>
      </c>
      <c r="P50" s="12" t="s">
        <v>1927</v>
      </c>
      <c r="Q50" s="12" t="s">
        <v>1939</v>
      </c>
      <c r="R50" s="12" t="s">
        <v>1949</v>
      </c>
      <c r="S50" s="12" t="s">
        <v>2022</v>
      </c>
      <c r="T50" s="12" t="s">
        <v>1702</v>
      </c>
    </row>
    <row r="51" spans="1:20" x14ac:dyDescent="0.25">
      <c r="A51" s="12" t="s">
        <v>1</v>
      </c>
      <c r="B51" s="12" t="s">
        <v>790</v>
      </c>
      <c r="C51" s="12" t="s">
        <v>1596</v>
      </c>
      <c r="D51" s="12" t="s">
        <v>6</v>
      </c>
      <c r="E51" s="12" t="s">
        <v>9</v>
      </c>
      <c r="F51" s="12" t="s">
        <v>1374</v>
      </c>
      <c r="G51" s="12" t="s">
        <v>811</v>
      </c>
      <c r="H51" s="12" t="s">
        <v>1702</v>
      </c>
      <c r="I51" s="12" t="s">
        <v>24</v>
      </c>
      <c r="J51" s="12" t="s">
        <v>1702</v>
      </c>
      <c r="K51" s="12" t="s">
        <v>24</v>
      </c>
      <c r="L51" s="12" t="s">
        <v>1533</v>
      </c>
      <c r="M51" s="12" t="s">
        <v>1534</v>
      </c>
      <c r="N51" s="12" t="s">
        <v>1579</v>
      </c>
      <c r="O51" s="12" t="s">
        <v>1580</v>
      </c>
      <c r="P51" s="12" t="s">
        <v>1927</v>
      </c>
      <c r="Q51" s="12" t="s">
        <v>1940</v>
      </c>
      <c r="R51" s="12" t="s">
        <v>1949</v>
      </c>
      <c r="S51" s="12" t="s">
        <v>2022</v>
      </c>
      <c r="T51" s="12" t="s">
        <v>1702</v>
      </c>
    </row>
    <row r="52" spans="1:20" x14ac:dyDescent="0.25">
      <c r="A52" s="12" t="s">
        <v>1</v>
      </c>
      <c r="B52" s="12" t="s">
        <v>795</v>
      </c>
      <c r="C52" s="12" t="s">
        <v>1597</v>
      </c>
      <c r="D52" s="12" t="s">
        <v>6</v>
      </c>
      <c r="E52" s="12" t="s">
        <v>9</v>
      </c>
      <c r="F52" s="12" t="s">
        <v>1374</v>
      </c>
      <c r="G52" s="12" t="s">
        <v>811</v>
      </c>
      <c r="H52" s="12" t="s">
        <v>1702</v>
      </c>
      <c r="I52" s="12" t="s">
        <v>1016</v>
      </c>
      <c r="J52" s="12" t="s">
        <v>1702</v>
      </c>
      <c r="K52" s="12" t="s">
        <v>1016</v>
      </c>
      <c r="L52" s="12" t="s">
        <v>1533</v>
      </c>
      <c r="M52" s="12" t="s">
        <v>1534</v>
      </c>
      <c r="N52" s="12" t="s">
        <v>1598</v>
      </c>
      <c r="O52" s="12" t="s">
        <v>1599</v>
      </c>
      <c r="P52" s="12" t="s">
        <v>1927</v>
      </c>
      <c r="Q52" s="12" t="s">
        <v>1940</v>
      </c>
      <c r="R52" s="12" t="s">
        <v>1949</v>
      </c>
      <c r="S52" s="12" t="s">
        <v>2022</v>
      </c>
      <c r="T52" s="12" t="s">
        <v>1702</v>
      </c>
    </row>
    <row r="53" spans="1:20" x14ac:dyDescent="0.25">
      <c r="A53" s="12" t="s">
        <v>1</v>
      </c>
      <c r="B53" s="12" t="s">
        <v>669</v>
      </c>
      <c r="C53" s="12" t="s">
        <v>1600</v>
      </c>
      <c r="D53" s="12" t="s">
        <v>4</v>
      </c>
      <c r="E53" s="12" t="s">
        <v>15</v>
      </c>
      <c r="F53" s="12" t="s">
        <v>1374</v>
      </c>
      <c r="G53" s="12" t="s">
        <v>811</v>
      </c>
      <c r="H53" s="12" t="s">
        <v>1702</v>
      </c>
      <c r="I53" s="12" t="s">
        <v>265</v>
      </c>
      <c r="J53" s="12" t="s">
        <v>1702</v>
      </c>
      <c r="K53" s="12" t="s">
        <v>265</v>
      </c>
      <c r="L53" s="12" t="s">
        <v>1533</v>
      </c>
      <c r="M53" s="12" t="s">
        <v>1534</v>
      </c>
      <c r="N53" s="12" t="s">
        <v>1598</v>
      </c>
      <c r="O53" s="12" t="s">
        <v>1599</v>
      </c>
      <c r="P53" s="12" t="s">
        <v>1927</v>
      </c>
      <c r="Q53" s="12" t="s">
        <v>1939</v>
      </c>
      <c r="R53" s="12" t="s">
        <v>1949</v>
      </c>
      <c r="S53" s="12" t="s">
        <v>2022</v>
      </c>
      <c r="T53" s="12" t="s">
        <v>1702</v>
      </c>
    </row>
    <row r="54" spans="1:20" x14ac:dyDescent="0.25">
      <c r="A54" s="12" t="s">
        <v>1</v>
      </c>
      <c r="B54" s="12" t="s">
        <v>792</v>
      </c>
      <c r="C54" s="12" t="s">
        <v>1601</v>
      </c>
      <c r="D54" s="12" t="s">
        <v>7</v>
      </c>
      <c r="E54" s="12" t="s">
        <v>10</v>
      </c>
      <c r="F54" s="12" t="s">
        <v>1374</v>
      </c>
      <c r="G54" s="12" t="s">
        <v>811</v>
      </c>
      <c r="H54" s="12" t="s">
        <v>1702</v>
      </c>
      <c r="I54" s="12" t="s">
        <v>149</v>
      </c>
      <c r="J54" s="12" t="s">
        <v>1702</v>
      </c>
      <c r="K54" s="12" t="s">
        <v>149</v>
      </c>
      <c r="L54" s="12" t="s">
        <v>1533</v>
      </c>
      <c r="M54" s="12" t="s">
        <v>1534</v>
      </c>
      <c r="N54" s="12" t="s">
        <v>1598</v>
      </c>
      <c r="O54" s="12" t="s">
        <v>1599</v>
      </c>
      <c r="P54" s="12" t="s">
        <v>1927</v>
      </c>
      <c r="Q54" s="12" t="s">
        <v>1943</v>
      </c>
      <c r="R54" s="12" t="s">
        <v>1949</v>
      </c>
      <c r="S54" s="12" t="s">
        <v>2022</v>
      </c>
      <c r="T54" s="12" t="s">
        <v>1702</v>
      </c>
    </row>
    <row r="55" spans="1:20" x14ac:dyDescent="0.25">
      <c r="A55" s="12" t="s">
        <v>1</v>
      </c>
      <c r="B55" s="12" t="s">
        <v>771</v>
      </c>
      <c r="C55" s="12" t="s">
        <v>1602</v>
      </c>
      <c r="D55" s="12" t="s">
        <v>6</v>
      </c>
      <c r="E55" s="12" t="s">
        <v>9</v>
      </c>
      <c r="F55" s="12" t="s">
        <v>1374</v>
      </c>
      <c r="G55" s="12" t="s">
        <v>811</v>
      </c>
      <c r="H55" s="12" t="s">
        <v>1702</v>
      </c>
      <c r="I55" s="12" t="s">
        <v>265</v>
      </c>
      <c r="J55" s="12" t="s">
        <v>1702</v>
      </c>
      <c r="K55" s="12" t="s">
        <v>265</v>
      </c>
      <c r="L55" s="12" t="s">
        <v>1533</v>
      </c>
      <c r="M55" s="12" t="s">
        <v>1534</v>
      </c>
      <c r="N55" s="12" t="s">
        <v>1598</v>
      </c>
      <c r="O55" s="12" t="s">
        <v>1599</v>
      </c>
      <c r="P55" s="12" t="s">
        <v>1927</v>
      </c>
      <c r="Q55" s="12" t="s">
        <v>1940</v>
      </c>
      <c r="R55" s="12" t="s">
        <v>1949</v>
      </c>
      <c r="S55" s="12" t="s">
        <v>2022</v>
      </c>
      <c r="T55" s="12" t="s">
        <v>1702</v>
      </c>
    </row>
    <row r="56" spans="1:20" x14ac:dyDescent="0.25">
      <c r="A56" s="12" t="s">
        <v>1</v>
      </c>
      <c r="B56" s="12" t="s">
        <v>712</v>
      </c>
      <c r="C56" s="12" t="s">
        <v>1603</v>
      </c>
      <c r="D56" s="12" t="s">
        <v>6</v>
      </c>
      <c r="E56" s="12" t="s">
        <v>9</v>
      </c>
      <c r="F56" s="12" t="s">
        <v>1374</v>
      </c>
      <c r="G56" s="12" t="s">
        <v>811</v>
      </c>
      <c r="H56" s="12" t="s">
        <v>1702</v>
      </c>
      <c r="I56" s="12" t="s">
        <v>186</v>
      </c>
      <c r="J56" s="12" t="s">
        <v>1702</v>
      </c>
      <c r="K56" s="12" t="s">
        <v>186</v>
      </c>
      <c r="L56" s="12" t="s">
        <v>1533</v>
      </c>
      <c r="M56" s="12" t="s">
        <v>1534</v>
      </c>
      <c r="N56" s="12" t="s">
        <v>1598</v>
      </c>
      <c r="O56" s="12" t="s">
        <v>1599</v>
      </c>
      <c r="P56" s="12" t="s">
        <v>1927</v>
      </c>
      <c r="Q56" s="12" t="s">
        <v>1940</v>
      </c>
      <c r="R56" s="12" t="s">
        <v>1949</v>
      </c>
      <c r="S56" s="12" t="s">
        <v>2022</v>
      </c>
      <c r="T56" s="12" t="s">
        <v>1702</v>
      </c>
    </row>
    <row r="57" spans="1:20" x14ac:dyDescent="0.25">
      <c r="A57" s="12" t="s">
        <v>1</v>
      </c>
      <c r="B57" s="12" t="s">
        <v>747</v>
      </c>
      <c r="C57" s="12" t="s">
        <v>1604</v>
      </c>
      <c r="D57" s="12" t="s">
        <v>7</v>
      </c>
      <c r="E57" s="12" t="s">
        <v>11</v>
      </c>
      <c r="F57" s="12" t="s">
        <v>1374</v>
      </c>
      <c r="G57" s="12" t="s">
        <v>811</v>
      </c>
      <c r="H57" s="12" t="s">
        <v>1702</v>
      </c>
      <c r="I57" s="12" t="s">
        <v>265</v>
      </c>
      <c r="J57" s="12" t="s">
        <v>1702</v>
      </c>
      <c r="K57" s="12" t="s">
        <v>265</v>
      </c>
      <c r="L57" s="12" t="s">
        <v>1533</v>
      </c>
      <c r="M57" s="12" t="s">
        <v>1534</v>
      </c>
      <c r="N57" s="12" t="s">
        <v>1598</v>
      </c>
      <c r="O57" s="12" t="s">
        <v>1599</v>
      </c>
      <c r="P57" s="12" t="s">
        <v>1927</v>
      </c>
      <c r="Q57" s="12" t="s">
        <v>1941</v>
      </c>
      <c r="R57" s="12" t="s">
        <v>1949</v>
      </c>
      <c r="S57" s="12" t="s">
        <v>2022</v>
      </c>
      <c r="T57" s="12" t="s">
        <v>1702</v>
      </c>
    </row>
    <row r="58" spans="1:20" x14ac:dyDescent="0.25">
      <c r="A58" s="12" t="s">
        <v>1</v>
      </c>
      <c r="B58" s="12" t="s">
        <v>748</v>
      </c>
      <c r="C58" s="12" t="s">
        <v>1605</v>
      </c>
      <c r="D58" s="12" t="s">
        <v>4</v>
      </c>
      <c r="E58" s="12" t="s">
        <v>15</v>
      </c>
      <c r="F58" s="12" t="s">
        <v>1374</v>
      </c>
      <c r="G58" s="12" t="s">
        <v>811</v>
      </c>
      <c r="H58" s="12" t="s">
        <v>1702</v>
      </c>
      <c r="I58" s="12" t="s">
        <v>1016</v>
      </c>
      <c r="J58" s="12" t="s">
        <v>1702</v>
      </c>
      <c r="K58" s="12" t="s">
        <v>1016</v>
      </c>
      <c r="L58" s="12" t="s">
        <v>1533</v>
      </c>
      <c r="M58" s="12" t="s">
        <v>1534</v>
      </c>
      <c r="N58" s="12" t="s">
        <v>1598</v>
      </c>
      <c r="O58" s="12" t="s">
        <v>1599</v>
      </c>
      <c r="P58" s="12" t="s">
        <v>1927</v>
      </c>
      <c r="Q58" s="12" t="s">
        <v>1939</v>
      </c>
      <c r="R58" s="12" t="s">
        <v>1949</v>
      </c>
      <c r="S58" s="12" t="s">
        <v>2022</v>
      </c>
      <c r="T58" s="12" t="s">
        <v>1702</v>
      </c>
    </row>
    <row r="59" spans="1:20" x14ac:dyDescent="0.25">
      <c r="A59" s="12" t="s">
        <v>1</v>
      </c>
      <c r="B59" s="12" t="s">
        <v>805</v>
      </c>
      <c r="C59" s="12" t="s">
        <v>1606</v>
      </c>
      <c r="D59" s="12" t="s">
        <v>6</v>
      </c>
      <c r="E59" s="12" t="s">
        <v>9</v>
      </c>
      <c r="F59" s="12" t="s">
        <v>1374</v>
      </c>
      <c r="G59" s="12" t="s">
        <v>811</v>
      </c>
      <c r="H59" s="12" t="s">
        <v>1702</v>
      </c>
      <c r="I59" s="12" t="s">
        <v>1091</v>
      </c>
      <c r="J59" s="12" t="s">
        <v>1702</v>
      </c>
      <c r="K59" s="12" t="s">
        <v>1091</v>
      </c>
      <c r="L59" s="12" t="s">
        <v>1533</v>
      </c>
      <c r="M59" s="12" t="s">
        <v>1534</v>
      </c>
      <c r="N59" s="12" t="s">
        <v>1598</v>
      </c>
      <c r="O59" s="12" t="s">
        <v>1599</v>
      </c>
      <c r="P59" s="12" t="s">
        <v>1927</v>
      </c>
      <c r="Q59" s="12" t="s">
        <v>1940</v>
      </c>
      <c r="R59" s="12" t="s">
        <v>1949</v>
      </c>
      <c r="S59" s="12" t="s">
        <v>2022</v>
      </c>
      <c r="T59" s="12" t="s">
        <v>1702</v>
      </c>
    </row>
    <row r="60" spans="1:20" x14ac:dyDescent="0.25">
      <c r="A60" s="12" t="s">
        <v>1</v>
      </c>
      <c r="B60" s="12" t="s">
        <v>811</v>
      </c>
      <c r="C60" s="12" t="s">
        <v>1607</v>
      </c>
      <c r="D60" s="12" t="s">
        <v>7</v>
      </c>
      <c r="E60" s="12" t="s">
        <v>10</v>
      </c>
      <c r="F60" s="12" t="s">
        <v>1374</v>
      </c>
      <c r="G60" s="12" t="s">
        <v>811</v>
      </c>
      <c r="H60" s="12" t="s">
        <v>1702</v>
      </c>
      <c r="I60" s="12" t="s">
        <v>1091</v>
      </c>
      <c r="J60" s="12" t="s">
        <v>1702</v>
      </c>
      <c r="K60" s="12" t="s">
        <v>1091</v>
      </c>
      <c r="L60" s="12" t="s">
        <v>1533</v>
      </c>
      <c r="M60" s="12" t="s">
        <v>1534</v>
      </c>
      <c r="N60" s="12" t="s">
        <v>1598</v>
      </c>
      <c r="O60" s="12" t="s">
        <v>1599</v>
      </c>
      <c r="P60" s="12" t="s">
        <v>1927</v>
      </c>
      <c r="Q60" s="12" t="s">
        <v>1943</v>
      </c>
      <c r="R60" s="12" t="s">
        <v>1949</v>
      </c>
      <c r="S60" s="12" t="s">
        <v>2022</v>
      </c>
      <c r="T60" s="12" t="s">
        <v>1702</v>
      </c>
    </row>
    <row r="61" spans="1:20" x14ac:dyDescent="0.25">
      <c r="A61" s="12" t="s">
        <v>1</v>
      </c>
      <c r="B61" s="12" t="s">
        <v>683</v>
      </c>
      <c r="C61" s="12" t="s">
        <v>1608</v>
      </c>
      <c r="D61" s="12" t="s">
        <v>4</v>
      </c>
      <c r="E61" s="12" t="s">
        <v>15</v>
      </c>
      <c r="F61" s="12" t="s">
        <v>1374</v>
      </c>
      <c r="G61" s="12" t="s">
        <v>811</v>
      </c>
      <c r="H61" s="12" t="s">
        <v>1702</v>
      </c>
      <c r="I61" s="12" t="s">
        <v>1091</v>
      </c>
      <c r="J61" s="12" t="s">
        <v>1702</v>
      </c>
      <c r="K61" s="12" t="s">
        <v>1091</v>
      </c>
      <c r="L61" s="12" t="s">
        <v>1533</v>
      </c>
      <c r="M61" s="12" t="s">
        <v>1534</v>
      </c>
      <c r="N61" s="12" t="s">
        <v>1598</v>
      </c>
      <c r="O61" s="12" t="s">
        <v>1599</v>
      </c>
      <c r="P61" s="12" t="s">
        <v>1927</v>
      </c>
      <c r="Q61" s="12" t="s">
        <v>1939</v>
      </c>
      <c r="R61" s="12" t="s">
        <v>1949</v>
      </c>
      <c r="S61" s="12" t="s">
        <v>2022</v>
      </c>
      <c r="T61" s="12" t="s">
        <v>1702</v>
      </c>
    </row>
    <row r="62" spans="1:20" x14ac:dyDescent="0.25">
      <c r="A62" s="12" t="s">
        <v>1</v>
      </c>
      <c r="B62" s="12" t="s">
        <v>679</v>
      </c>
      <c r="C62" s="12" t="s">
        <v>1609</v>
      </c>
      <c r="D62" s="12" t="s">
        <v>7</v>
      </c>
      <c r="E62" s="12" t="s">
        <v>11</v>
      </c>
      <c r="F62" s="12" t="s">
        <v>1374</v>
      </c>
      <c r="G62" s="12" t="s">
        <v>811</v>
      </c>
      <c r="H62" s="12" t="s">
        <v>1702</v>
      </c>
      <c r="I62" s="12" t="s">
        <v>118</v>
      </c>
      <c r="J62" s="12" t="s">
        <v>1702</v>
      </c>
      <c r="K62" s="12" t="s">
        <v>118</v>
      </c>
      <c r="L62" s="12" t="s">
        <v>1533</v>
      </c>
      <c r="M62" s="12" t="s">
        <v>1534</v>
      </c>
      <c r="N62" s="12" t="s">
        <v>1598</v>
      </c>
      <c r="O62" s="12" t="s">
        <v>1599</v>
      </c>
      <c r="P62" s="12" t="s">
        <v>1927</v>
      </c>
      <c r="Q62" s="12" t="s">
        <v>1941</v>
      </c>
      <c r="R62" s="12" t="s">
        <v>1949</v>
      </c>
      <c r="S62" s="12" t="s">
        <v>2022</v>
      </c>
      <c r="T62" s="12" t="s">
        <v>1702</v>
      </c>
    </row>
    <row r="63" spans="1:20" x14ac:dyDescent="0.25">
      <c r="A63" s="12" t="s">
        <v>1</v>
      </c>
      <c r="B63" s="12" t="s">
        <v>399</v>
      </c>
      <c r="C63" s="12" t="s">
        <v>1610</v>
      </c>
      <c r="D63" s="12" t="s">
        <v>6</v>
      </c>
      <c r="E63" s="12" t="s">
        <v>9</v>
      </c>
      <c r="F63" s="12" t="s">
        <v>1374</v>
      </c>
      <c r="G63" s="12" t="s">
        <v>683</v>
      </c>
      <c r="H63" s="12" t="s">
        <v>1702</v>
      </c>
      <c r="I63" s="12" t="s">
        <v>116</v>
      </c>
      <c r="J63" s="12" t="s">
        <v>1702</v>
      </c>
      <c r="K63" s="12" t="s">
        <v>116</v>
      </c>
      <c r="L63" s="12" t="s">
        <v>1533</v>
      </c>
      <c r="M63" s="12" t="s">
        <v>1534</v>
      </c>
      <c r="N63" s="12" t="s">
        <v>1598</v>
      </c>
      <c r="O63" s="12" t="s">
        <v>1599</v>
      </c>
      <c r="P63" s="12" t="s">
        <v>1927</v>
      </c>
      <c r="Q63" s="12" t="s">
        <v>1940</v>
      </c>
      <c r="R63" s="12" t="s">
        <v>1949</v>
      </c>
      <c r="S63" s="12" t="s">
        <v>2022</v>
      </c>
      <c r="T63" s="12" t="s">
        <v>1702</v>
      </c>
    </row>
    <row r="64" spans="1:20" x14ac:dyDescent="0.25">
      <c r="A64" s="12" t="s">
        <v>1</v>
      </c>
      <c r="B64" s="12" t="s">
        <v>804</v>
      </c>
      <c r="C64" s="12" t="s">
        <v>1611</v>
      </c>
      <c r="D64" s="12" t="s">
        <v>6</v>
      </c>
      <c r="E64" s="12" t="s">
        <v>9</v>
      </c>
      <c r="F64" s="12" t="s">
        <v>1374</v>
      </c>
      <c r="G64" s="12" t="s">
        <v>683</v>
      </c>
      <c r="H64" s="12" t="s">
        <v>1702</v>
      </c>
      <c r="I64" s="12" t="s">
        <v>111</v>
      </c>
      <c r="J64" s="12" t="s">
        <v>1702</v>
      </c>
      <c r="K64" s="12" t="s">
        <v>111</v>
      </c>
      <c r="L64" s="12" t="s">
        <v>1533</v>
      </c>
      <c r="M64" s="12" t="s">
        <v>1534</v>
      </c>
      <c r="N64" s="12" t="s">
        <v>1598</v>
      </c>
      <c r="O64" s="12" t="s">
        <v>1599</v>
      </c>
      <c r="P64" s="12" t="s">
        <v>1927</v>
      </c>
      <c r="Q64" s="12" t="s">
        <v>1940</v>
      </c>
      <c r="R64" s="12" t="s">
        <v>1949</v>
      </c>
      <c r="S64" s="12" t="s">
        <v>2022</v>
      </c>
      <c r="T64" s="12" t="s">
        <v>1702</v>
      </c>
    </row>
    <row r="65" spans="1:20" x14ac:dyDescent="0.25">
      <c r="A65" s="12" t="s">
        <v>1</v>
      </c>
      <c r="B65" s="12" t="s">
        <v>814</v>
      </c>
      <c r="C65" s="12" t="s">
        <v>1612</v>
      </c>
      <c r="D65" s="12" t="s">
        <v>6</v>
      </c>
      <c r="E65" s="12" t="s">
        <v>9</v>
      </c>
      <c r="F65" s="12" t="s">
        <v>1374</v>
      </c>
      <c r="G65" s="12" t="s">
        <v>683</v>
      </c>
      <c r="H65" s="12" t="s">
        <v>1702</v>
      </c>
      <c r="I65" s="12" t="s">
        <v>126</v>
      </c>
      <c r="J65" s="12" t="s">
        <v>1702</v>
      </c>
      <c r="K65" s="12" t="s">
        <v>126</v>
      </c>
      <c r="L65" s="12" t="s">
        <v>1533</v>
      </c>
      <c r="M65" s="12" t="s">
        <v>1534</v>
      </c>
      <c r="N65" s="12" t="s">
        <v>1598</v>
      </c>
      <c r="O65" s="12" t="s">
        <v>1599</v>
      </c>
      <c r="P65" s="12" t="s">
        <v>1927</v>
      </c>
      <c r="Q65" s="12" t="s">
        <v>1940</v>
      </c>
      <c r="R65" s="12" t="s">
        <v>1949</v>
      </c>
      <c r="S65" s="12" t="s">
        <v>2022</v>
      </c>
      <c r="T65" s="12" t="s">
        <v>1702</v>
      </c>
    </row>
    <row r="66" spans="1:20" x14ac:dyDescent="0.25">
      <c r="A66" s="12" t="s">
        <v>1</v>
      </c>
      <c r="B66" s="12" t="s">
        <v>398</v>
      </c>
      <c r="C66" s="12" t="s">
        <v>1613</v>
      </c>
      <c r="D66" s="12" t="s">
        <v>7</v>
      </c>
      <c r="E66" s="12" t="s">
        <v>11</v>
      </c>
      <c r="F66" s="12" t="s">
        <v>1374</v>
      </c>
      <c r="G66" s="12" t="s">
        <v>683</v>
      </c>
      <c r="H66" s="12" t="s">
        <v>1702</v>
      </c>
      <c r="I66" s="12" t="s">
        <v>126</v>
      </c>
      <c r="J66" s="12" t="s">
        <v>1702</v>
      </c>
      <c r="K66" s="12" t="s">
        <v>126</v>
      </c>
      <c r="L66" s="12" t="s">
        <v>1533</v>
      </c>
      <c r="M66" s="12" t="s">
        <v>1534</v>
      </c>
      <c r="N66" s="12" t="s">
        <v>1598</v>
      </c>
      <c r="O66" s="12" t="s">
        <v>1599</v>
      </c>
      <c r="P66" s="12" t="s">
        <v>1927</v>
      </c>
      <c r="Q66" s="12" t="s">
        <v>1941</v>
      </c>
      <c r="R66" s="12" t="s">
        <v>1949</v>
      </c>
      <c r="S66" s="12" t="s">
        <v>2022</v>
      </c>
      <c r="T66" s="12" t="s">
        <v>1702</v>
      </c>
    </row>
    <row r="67" spans="1:20" x14ac:dyDescent="0.25">
      <c r="A67" s="12" t="s">
        <v>1</v>
      </c>
      <c r="B67" s="12" t="s">
        <v>397</v>
      </c>
      <c r="C67" s="12" t="s">
        <v>1614</v>
      </c>
      <c r="D67" s="12" t="s">
        <v>6</v>
      </c>
      <c r="E67" s="12" t="s">
        <v>15</v>
      </c>
      <c r="F67" s="12" t="s">
        <v>1546</v>
      </c>
      <c r="G67" s="12" t="s">
        <v>811</v>
      </c>
      <c r="H67" s="12" t="s">
        <v>1702</v>
      </c>
      <c r="I67" s="12" t="s">
        <v>1052</v>
      </c>
      <c r="J67" s="12" t="s">
        <v>1702</v>
      </c>
      <c r="K67" s="12" t="s">
        <v>1052</v>
      </c>
      <c r="L67" s="12" t="s">
        <v>1533</v>
      </c>
      <c r="M67" s="12" t="s">
        <v>1534</v>
      </c>
      <c r="N67" s="12" t="s">
        <v>1598</v>
      </c>
      <c r="O67" s="12" t="s">
        <v>1615</v>
      </c>
      <c r="P67" s="12" t="s">
        <v>1927</v>
      </c>
      <c r="Q67" s="12" t="s">
        <v>1939</v>
      </c>
      <c r="R67" s="12" t="s">
        <v>1949</v>
      </c>
      <c r="S67" s="12" t="s">
        <v>2022</v>
      </c>
      <c r="T67" s="12" t="s">
        <v>1702</v>
      </c>
    </row>
    <row r="68" spans="1:20" x14ac:dyDescent="0.25">
      <c r="A68" s="12" t="s">
        <v>1</v>
      </c>
      <c r="B68" s="12" t="s">
        <v>787</v>
      </c>
      <c r="C68" s="12" t="s">
        <v>1616</v>
      </c>
      <c r="D68" s="12" t="s">
        <v>7</v>
      </c>
      <c r="E68" s="12" t="s">
        <v>9</v>
      </c>
      <c r="F68" s="12" t="s">
        <v>1374</v>
      </c>
      <c r="G68" s="12" t="s">
        <v>811</v>
      </c>
      <c r="H68" s="12" t="s">
        <v>1702</v>
      </c>
      <c r="I68" s="12" t="s">
        <v>1091</v>
      </c>
      <c r="J68" s="12" t="s">
        <v>1702</v>
      </c>
      <c r="K68" s="12" t="s">
        <v>1091</v>
      </c>
      <c r="L68" s="12" t="s">
        <v>1533</v>
      </c>
      <c r="M68" s="12" t="s">
        <v>1534</v>
      </c>
      <c r="N68" s="12" t="s">
        <v>1598</v>
      </c>
      <c r="O68" s="12" t="s">
        <v>1615</v>
      </c>
      <c r="P68" s="12" t="s">
        <v>1927</v>
      </c>
      <c r="Q68" s="12" t="s">
        <v>1940</v>
      </c>
      <c r="R68" s="12" t="s">
        <v>1949</v>
      </c>
      <c r="S68" s="12" t="s">
        <v>2022</v>
      </c>
      <c r="T68" s="12" t="s">
        <v>1702</v>
      </c>
    </row>
    <row r="69" spans="1:20" x14ac:dyDescent="0.25">
      <c r="A69" s="12" t="s">
        <v>1</v>
      </c>
      <c r="B69" s="12" t="s">
        <v>782</v>
      </c>
      <c r="C69" s="12" t="s">
        <v>1617</v>
      </c>
      <c r="D69" s="12" t="s">
        <v>7</v>
      </c>
      <c r="E69" s="12" t="s">
        <v>9</v>
      </c>
      <c r="F69" s="12" t="s">
        <v>1374</v>
      </c>
      <c r="G69" s="12" t="s">
        <v>811</v>
      </c>
      <c r="H69" s="12" t="s">
        <v>1702</v>
      </c>
      <c r="I69" s="12" t="s">
        <v>24</v>
      </c>
      <c r="J69" s="12" t="s">
        <v>1702</v>
      </c>
      <c r="K69" s="12" t="s">
        <v>24</v>
      </c>
      <c r="L69" s="12" t="s">
        <v>1533</v>
      </c>
      <c r="M69" s="12" t="s">
        <v>1534</v>
      </c>
      <c r="N69" s="12" t="s">
        <v>1598</v>
      </c>
      <c r="O69" s="12" t="s">
        <v>1615</v>
      </c>
      <c r="P69" s="12" t="s">
        <v>1927</v>
      </c>
      <c r="Q69" s="12" t="s">
        <v>1940</v>
      </c>
      <c r="R69" s="12" t="s">
        <v>1949</v>
      </c>
      <c r="S69" s="12" t="s">
        <v>2022</v>
      </c>
      <c r="T69" s="12" t="s">
        <v>1702</v>
      </c>
    </row>
    <row r="70" spans="1:20" x14ac:dyDescent="0.25">
      <c r="A70" s="12" t="s">
        <v>1</v>
      </c>
      <c r="B70" s="12" t="s">
        <v>776</v>
      </c>
      <c r="C70" s="12" t="s">
        <v>1618</v>
      </c>
      <c r="D70" s="12" t="s">
        <v>4</v>
      </c>
      <c r="E70" s="12" t="s">
        <v>10</v>
      </c>
      <c r="F70" s="12" t="s">
        <v>1374</v>
      </c>
      <c r="G70" s="12" t="s">
        <v>811</v>
      </c>
      <c r="H70" s="12" t="s">
        <v>1702</v>
      </c>
      <c r="I70" s="12" t="s">
        <v>24</v>
      </c>
      <c r="J70" s="12" t="s">
        <v>1702</v>
      </c>
      <c r="K70" s="12" t="s">
        <v>24</v>
      </c>
      <c r="L70" s="12" t="s">
        <v>1533</v>
      </c>
      <c r="M70" s="12" t="s">
        <v>1534</v>
      </c>
      <c r="N70" s="12" t="s">
        <v>1598</v>
      </c>
      <c r="O70" s="12" t="s">
        <v>1615</v>
      </c>
      <c r="P70" s="12" t="s">
        <v>1927</v>
      </c>
      <c r="Q70" s="12" t="s">
        <v>1943</v>
      </c>
      <c r="R70" s="12" t="s">
        <v>1949</v>
      </c>
      <c r="S70" s="12" t="s">
        <v>2022</v>
      </c>
      <c r="T70" s="12" t="s">
        <v>1702</v>
      </c>
    </row>
    <row r="71" spans="1:20" x14ac:dyDescent="0.25">
      <c r="A71" s="12" t="s">
        <v>1</v>
      </c>
      <c r="B71" s="12" t="s">
        <v>775</v>
      </c>
      <c r="C71" s="12" t="s">
        <v>1619</v>
      </c>
      <c r="D71" s="12" t="s">
        <v>4</v>
      </c>
      <c r="E71" s="12" t="s">
        <v>11</v>
      </c>
      <c r="F71" s="12" t="s">
        <v>1055</v>
      </c>
      <c r="G71" s="12" t="s">
        <v>811</v>
      </c>
      <c r="H71" s="12" t="s">
        <v>1702</v>
      </c>
      <c r="I71" s="12" t="s">
        <v>116</v>
      </c>
      <c r="J71" s="12" t="s">
        <v>1702</v>
      </c>
      <c r="K71" s="12" t="s">
        <v>116</v>
      </c>
      <c r="L71" s="12" t="s">
        <v>1533</v>
      </c>
      <c r="M71" s="12" t="s">
        <v>1534</v>
      </c>
      <c r="N71" s="12" t="s">
        <v>1598</v>
      </c>
      <c r="O71" s="12" t="s">
        <v>1615</v>
      </c>
      <c r="P71" s="12" t="s">
        <v>1927</v>
      </c>
      <c r="Q71" s="12" t="s">
        <v>1941</v>
      </c>
      <c r="R71" s="12" t="s">
        <v>1949</v>
      </c>
      <c r="S71" s="12" t="s">
        <v>2022</v>
      </c>
      <c r="T71" s="12" t="s">
        <v>1702</v>
      </c>
    </row>
    <row r="72" spans="1:20" x14ac:dyDescent="0.25">
      <c r="A72" s="12" t="s">
        <v>1</v>
      </c>
      <c r="B72" s="12" t="s">
        <v>774</v>
      </c>
      <c r="C72" s="12" t="s">
        <v>1620</v>
      </c>
      <c r="D72" s="12" t="s">
        <v>6</v>
      </c>
      <c r="E72" s="12" t="s">
        <v>15</v>
      </c>
      <c r="F72" s="12" t="s">
        <v>1374</v>
      </c>
      <c r="G72" s="12" t="s">
        <v>811</v>
      </c>
      <c r="H72" s="12" t="s">
        <v>1702</v>
      </c>
      <c r="I72" s="12" t="s">
        <v>283</v>
      </c>
      <c r="J72" s="12" t="s">
        <v>1702</v>
      </c>
      <c r="K72" s="12" t="s">
        <v>283</v>
      </c>
      <c r="L72" s="12" t="s">
        <v>1533</v>
      </c>
      <c r="M72" s="12" t="s">
        <v>1534</v>
      </c>
      <c r="N72" s="12" t="s">
        <v>1598</v>
      </c>
      <c r="O72" s="12" t="s">
        <v>1615</v>
      </c>
      <c r="P72" s="12" t="s">
        <v>1927</v>
      </c>
      <c r="Q72" s="12" t="s">
        <v>1939</v>
      </c>
      <c r="R72" s="12" t="s">
        <v>1949</v>
      </c>
      <c r="S72" s="12" t="s">
        <v>2022</v>
      </c>
      <c r="T72" s="12" t="s">
        <v>1702</v>
      </c>
    </row>
    <row r="73" spans="1:20" x14ac:dyDescent="0.25">
      <c r="A73" s="12" t="s">
        <v>1</v>
      </c>
      <c r="B73" s="12" t="s">
        <v>803</v>
      </c>
      <c r="C73" s="12" t="s">
        <v>1621</v>
      </c>
      <c r="D73" s="12" t="s">
        <v>7</v>
      </c>
      <c r="E73" s="12" t="s">
        <v>9</v>
      </c>
      <c r="F73" s="12" t="s">
        <v>1374</v>
      </c>
      <c r="G73" s="12" t="s">
        <v>811</v>
      </c>
      <c r="H73" s="12" t="s">
        <v>1702</v>
      </c>
      <c r="I73" s="12" t="s">
        <v>283</v>
      </c>
      <c r="J73" s="12" t="s">
        <v>1702</v>
      </c>
      <c r="K73" s="12" t="s">
        <v>283</v>
      </c>
      <c r="L73" s="12" t="s">
        <v>1533</v>
      </c>
      <c r="M73" s="12" t="s">
        <v>1534</v>
      </c>
      <c r="N73" s="12" t="s">
        <v>1598</v>
      </c>
      <c r="O73" s="12" t="s">
        <v>1615</v>
      </c>
      <c r="P73" s="12" t="s">
        <v>1927</v>
      </c>
      <c r="Q73" s="12" t="s">
        <v>1940</v>
      </c>
      <c r="R73" s="12" t="s">
        <v>1949</v>
      </c>
      <c r="S73" s="12" t="s">
        <v>2022</v>
      </c>
      <c r="T73" s="12" t="s">
        <v>1702</v>
      </c>
    </row>
    <row r="74" spans="1:20" x14ac:dyDescent="0.25">
      <c r="A74" s="12" t="s">
        <v>1</v>
      </c>
      <c r="B74" s="12" t="s">
        <v>815</v>
      </c>
      <c r="C74" s="12" t="s">
        <v>1622</v>
      </c>
      <c r="D74" s="12" t="s">
        <v>4</v>
      </c>
      <c r="E74" s="12" t="s">
        <v>10</v>
      </c>
      <c r="F74" s="12" t="s">
        <v>1374</v>
      </c>
      <c r="G74" s="12" t="s">
        <v>811</v>
      </c>
      <c r="H74" s="12" t="s">
        <v>1702</v>
      </c>
      <c r="I74" s="12" t="s">
        <v>283</v>
      </c>
      <c r="J74" s="12" t="s">
        <v>1702</v>
      </c>
      <c r="K74" s="12" t="s">
        <v>283</v>
      </c>
      <c r="L74" s="12" t="s">
        <v>1533</v>
      </c>
      <c r="M74" s="12" t="s">
        <v>1534</v>
      </c>
      <c r="N74" s="12" t="s">
        <v>1598</v>
      </c>
      <c r="O74" s="12" t="s">
        <v>1615</v>
      </c>
      <c r="P74" s="12" t="s">
        <v>1927</v>
      </c>
      <c r="Q74" s="12" t="s">
        <v>1943</v>
      </c>
      <c r="R74" s="12" t="s">
        <v>1949</v>
      </c>
      <c r="S74" s="12" t="s">
        <v>2022</v>
      </c>
      <c r="T74" s="12" t="s">
        <v>1702</v>
      </c>
    </row>
    <row r="75" spans="1:20" x14ac:dyDescent="0.25">
      <c r="A75" s="12" t="s">
        <v>1</v>
      </c>
      <c r="B75" s="12" t="s">
        <v>777</v>
      </c>
      <c r="C75" s="12" t="s">
        <v>1623</v>
      </c>
      <c r="D75" s="12" t="s">
        <v>7</v>
      </c>
      <c r="E75" s="12" t="s">
        <v>9</v>
      </c>
      <c r="F75" s="12" t="s">
        <v>1096</v>
      </c>
      <c r="G75" s="12" t="s">
        <v>811</v>
      </c>
      <c r="H75" s="12" t="s">
        <v>1702</v>
      </c>
      <c r="I75" s="12" t="s">
        <v>265</v>
      </c>
      <c r="J75" s="12" t="s">
        <v>1702</v>
      </c>
      <c r="K75" s="12" t="s">
        <v>265</v>
      </c>
      <c r="L75" s="12" t="s">
        <v>1533</v>
      </c>
      <c r="M75" s="12" t="s">
        <v>1534</v>
      </c>
      <c r="N75" s="12" t="s">
        <v>1598</v>
      </c>
      <c r="O75" s="12" t="s">
        <v>1615</v>
      </c>
      <c r="P75" s="12" t="s">
        <v>1927</v>
      </c>
      <c r="Q75" s="12" t="s">
        <v>1940</v>
      </c>
      <c r="R75" s="12" t="s">
        <v>1949</v>
      </c>
      <c r="S75" s="12" t="s">
        <v>2022</v>
      </c>
      <c r="T75" s="12" t="s">
        <v>1702</v>
      </c>
    </row>
    <row r="76" spans="1:20" x14ac:dyDescent="0.25">
      <c r="A76" s="12" t="s">
        <v>1</v>
      </c>
      <c r="B76" s="12" t="s">
        <v>716</v>
      </c>
      <c r="C76" s="12" t="s">
        <v>1624</v>
      </c>
      <c r="D76" s="12" t="s">
        <v>4</v>
      </c>
      <c r="E76" s="12" t="s">
        <v>11</v>
      </c>
      <c r="F76" s="12" t="s">
        <v>1055</v>
      </c>
      <c r="G76" s="12" t="s">
        <v>811</v>
      </c>
      <c r="H76" s="12" t="s">
        <v>1702</v>
      </c>
      <c r="I76" s="12" t="s">
        <v>149</v>
      </c>
      <c r="J76" s="12" t="s">
        <v>1702</v>
      </c>
      <c r="K76" s="12" t="s">
        <v>149</v>
      </c>
      <c r="L76" s="12" t="s">
        <v>1533</v>
      </c>
      <c r="M76" s="12" t="s">
        <v>1534</v>
      </c>
      <c r="N76" s="12" t="s">
        <v>1598</v>
      </c>
      <c r="O76" s="12" t="s">
        <v>1615</v>
      </c>
      <c r="P76" s="12" t="s">
        <v>1927</v>
      </c>
      <c r="Q76" s="12" t="s">
        <v>1941</v>
      </c>
      <c r="R76" s="12" t="s">
        <v>1949</v>
      </c>
      <c r="S76" s="12" t="s">
        <v>2022</v>
      </c>
      <c r="T76" s="12" t="s">
        <v>1702</v>
      </c>
    </row>
    <row r="77" spans="1:20" x14ac:dyDescent="0.25">
      <c r="A77" s="12" t="s">
        <v>1</v>
      </c>
      <c r="B77" s="12" t="s">
        <v>793</v>
      </c>
      <c r="C77" s="12" t="s">
        <v>1625</v>
      </c>
      <c r="D77" s="12" t="s">
        <v>7</v>
      </c>
      <c r="E77" s="12" t="s">
        <v>9</v>
      </c>
      <c r="F77" s="12" t="s">
        <v>1546</v>
      </c>
      <c r="G77" s="12" t="s">
        <v>679</v>
      </c>
      <c r="H77" s="12" t="s">
        <v>1702</v>
      </c>
      <c r="I77" s="12" t="s">
        <v>129</v>
      </c>
      <c r="J77" s="12" t="s">
        <v>1702</v>
      </c>
      <c r="K77" s="12" t="s">
        <v>129</v>
      </c>
      <c r="L77" s="12" t="s">
        <v>1533</v>
      </c>
      <c r="M77" s="12" t="s">
        <v>1534</v>
      </c>
      <c r="N77" s="12" t="s">
        <v>1598</v>
      </c>
      <c r="O77" s="12" t="s">
        <v>1615</v>
      </c>
      <c r="P77" s="12" t="s">
        <v>1927</v>
      </c>
      <c r="Q77" s="12" t="s">
        <v>1940</v>
      </c>
      <c r="R77" s="12" t="s">
        <v>1949</v>
      </c>
      <c r="S77" s="12" t="s">
        <v>2022</v>
      </c>
      <c r="T77" s="12" t="s">
        <v>1702</v>
      </c>
    </row>
    <row r="78" spans="1:20" x14ac:dyDescent="0.25">
      <c r="A78" s="12" t="s">
        <v>1</v>
      </c>
      <c r="B78" s="12" t="s">
        <v>642</v>
      </c>
      <c r="C78" s="12" t="s">
        <v>1626</v>
      </c>
      <c r="D78" s="12" t="s">
        <v>6</v>
      </c>
      <c r="E78" s="12" t="s">
        <v>15</v>
      </c>
      <c r="F78" s="12" t="s">
        <v>1546</v>
      </c>
      <c r="G78" s="12" t="s">
        <v>679</v>
      </c>
      <c r="H78" s="12" t="s">
        <v>1702</v>
      </c>
      <c r="I78" s="12" t="s">
        <v>261</v>
      </c>
      <c r="J78" s="12" t="s">
        <v>1702</v>
      </c>
      <c r="K78" s="12" t="s">
        <v>261</v>
      </c>
      <c r="L78" s="12" t="s">
        <v>1533</v>
      </c>
      <c r="M78" s="12" t="s">
        <v>1534</v>
      </c>
      <c r="N78" s="12" t="s">
        <v>1598</v>
      </c>
      <c r="O78" s="12" t="s">
        <v>1615</v>
      </c>
      <c r="P78" s="12" t="s">
        <v>1927</v>
      </c>
      <c r="Q78" s="12" t="s">
        <v>1939</v>
      </c>
      <c r="R78" s="12" t="s">
        <v>1949</v>
      </c>
      <c r="S78" s="12" t="s">
        <v>2022</v>
      </c>
      <c r="T78" s="12" t="s">
        <v>1702</v>
      </c>
    </row>
    <row r="79" spans="1:20" x14ac:dyDescent="0.25">
      <c r="A79" s="12" t="s">
        <v>1</v>
      </c>
      <c r="B79" s="12" t="s">
        <v>794</v>
      </c>
      <c r="C79" s="12" t="s">
        <v>1627</v>
      </c>
      <c r="D79" s="12" t="s">
        <v>4</v>
      </c>
      <c r="E79" s="12" t="s">
        <v>10</v>
      </c>
      <c r="F79" s="12" t="s">
        <v>1546</v>
      </c>
      <c r="G79" s="12" t="s">
        <v>679</v>
      </c>
      <c r="H79" s="12" t="s">
        <v>1702</v>
      </c>
      <c r="I79" s="12" t="s">
        <v>261</v>
      </c>
      <c r="J79" s="12" t="s">
        <v>1702</v>
      </c>
      <c r="K79" s="12" t="s">
        <v>261</v>
      </c>
      <c r="L79" s="12" t="s">
        <v>1533</v>
      </c>
      <c r="M79" s="12" t="s">
        <v>1534</v>
      </c>
      <c r="N79" s="12" t="s">
        <v>1598</v>
      </c>
      <c r="O79" s="12" t="s">
        <v>1615</v>
      </c>
      <c r="P79" s="12" t="s">
        <v>1927</v>
      </c>
      <c r="Q79" s="12" t="s">
        <v>1943</v>
      </c>
      <c r="R79" s="12" t="s">
        <v>1949</v>
      </c>
      <c r="S79" s="12" t="s">
        <v>2022</v>
      </c>
      <c r="T79" s="12" t="s">
        <v>1702</v>
      </c>
    </row>
    <row r="80" spans="1:20" x14ac:dyDescent="0.25">
      <c r="A80" s="12" t="s">
        <v>1</v>
      </c>
      <c r="B80" s="12" t="s">
        <v>393</v>
      </c>
      <c r="C80" s="12" t="s">
        <v>1628</v>
      </c>
      <c r="D80" s="12" t="s">
        <v>7</v>
      </c>
      <c r="E80" s="12" t="s">
        <v>9</v>
      </c>
      <c r="F80" s="12" t="s">
        <v>1374</v>
      </c>
      <c r="G80" s="12" t="s">
        <v>679</v>
      </c>
      <c r="H80" s="12" t="s">
        <v>1702</v>
      </c>
      <c r="I80" s="12" t="s">
        <v>261</v>
      </c>
      <c r="J80" s="12" t="s">
        <v>1702</v>
      </c>
      <c r="K80" s="12" t="s">
        <v>261</v>
      </c>
      <c r="L80" s="12" t="s">
        <v>1533</v>
      </c>
      <c r="M80" s="12" t="s">
        <v>1534</v>
      </c>
      <c r="N80" s="12" t="s">
        <v>1598</v>
      </c>
      <c r="O80" s="12" t="s">
        <v>1615</v>
      </c>
      <c r="P80" s="12" t="s">
        <v>1927</v>
      </c>
      <c r="Q80" s="12" t="s">
        <v>1940</v>
      </c>
      <c r="R80" s="12" t="s">
        <v>1949</v>
      </c>
      <c r="S80" s="12" t="s">
        <v>2022</v>
      </c>
      <c r="T80" s="12" t="s">
        <v>1702</v>
      </c>
    </row>
    <row r="81" spans="1:20" x14ac:dyDescent="0.25">
      <c r="A81" s="12" t="s">
        <v>1</v>
      </c>
      <c r="B81" s="12" t="s">
        <v>395</v>
      </c>
      <c r="C81" s="12" t="s">
        <v>1629</v>
      </c>
      <c r="D81" s="12" t="s">
        <v>4</v>
      </c>
      <c r="E81" s="12" t="s">
        <v>9</v>
      </c>
      <c r="F81" s="12" t="s">
        <v>1374</v>
      </c>
      <c r="G81" s="12" t="s">
        <v>679</v>
      </c>
      <c r="H81" s="12" t="s">
        <v>1702</v>
      </c>
      <c r="I81" s="12" t="s">
        <v>112</v>
      </c>
      <c r="J81" s="12" t="s">
        <v>1702</v>
      </c>
      <c r="K81" s="12" t="s">
        <v>112</v>
      </c>
      <c r="L81" s="12" t="s">
        <v>1533</v>
      </c>
      <c r="M81" s="12" t="s">
        <v>1534</v>
      </c>
      <c r="N81" s="12" t="s">
        <v>1598</v>
      </c>
      <c r="O81" s="12" t="s">
        <v>1630</v>
      </c>
      <c r="P81" s="12" t="s">
        <v>1927</v>
      </c>
      <c r="Q81" s="12" t="s">
        <v>1940</v>
      </c>
      <c r="R81" s="12" t="s">
        <v>1949</v>
      </c>
      <c r="S81" s="12" t="s">
        <v>2022</v>
      </c>
      <c r="T81" s="12" t="s">
        <v>1702</v>
      </c>
    </row>
    <row r="82" spans="1:20" x14ac:dyDescent="0.25">
      <c r="A82" s="12" t="s">
        <v>1</v>
      </c>
      <c r="B82" s="12" t="s">
        <v>396</v>
      </c>
      <c r="C82" s="12" t="s">
        <v>1631</v>
      </c>
      <c r="D82" s="12" t="s">
        <v>7</v>
      </c>
      <c r="E82" s="12" t="s">
        <v>15</v>
      </c>
      <c r="F82" s="12" t="s">
        <v>1546</v>
      </c>
      <c r="G82" s="12" t="s">
        <v>679</v>
      </c>
      <c r="H82" s="12" t="s">
        <v>1702</v>
      </c>
      <c r="I82" s="12" t="s">
        <v>88</v>
      </c>
      <c r="J82" s="12" t="s">
        <v>1702</v>
      </c>
      <c r="K82" s="12" t="s">
        <v>88</v>
      </c>
      <c r="L82" s="12" t="s">
        <v>1533</v>
      </c>
      <c r="M82" s="12" t="s">
        <v>1534</v>
      </c>
      <c r="N82" s="12" t="s">
        <v>1598</v>
      </c>
      <c r="O82" s="12" t="s">
        <v>1630</v>
      </c>
      <c r="P82" s="12" t="s">
        <v>1927</v>
      </c>
      <c r="Q82" s="12" t="s">
        <v>1939</v>
      </c>
      <c r="R82" s="12" t="s">
        <v>1949</v>
      </c>
      <c r="S82" s="12" t="s">
        <v>2022</v>
      </c>
      <c r="T82" s="12" t="s">
        <v>1702</v>
      </c>
    </row>
    <row r="83" spans="1:20" x14ac:dyDescent="0.25">
      <c r="A83" s="12" t="s">
        <v>1</v>
      </c>
      <c r="B83" s="12" t="s">
        <v>394</v>
      </c>
      <c r="C83" s="12" t="s">
        <v>1632</v>
      </c>
      <c r="D83" s="12" t="s">
        <v>4</v>
      </c>
      <c r="E83" s="12" t="s">
        <v>9</v>
      </c>
      <c r="F83" s="12" t="s">
        <v>1546</v>
      </c>
      <c r="G83" s="12" t="s">
        <v>679</v>
      </c>
      <c r="H83" s="12" t="s">
        <v>1702</v>
      </c>
      <c r="I83" s="12" t="s">
        <v>88</v>
      </c>
      <c r="J83" s="12" t="s">
        <v>1702</v>
      </c>
      <c r="K83" s="12" t="s">
        <v>88</v>
      </c>
      <c r="L83" s="12" t="s">
        <v>1533</v>
      </c>
      <c r="M83" s="12" t="s">
        <v>1534</v>
      </c>
      <c r="N83" s="12" t="s">
        <v>1598</v>
      </c>
      <c r="O83" s="12" t="s">
        <v>1630</v>
      </c>
      <c r="P83" s="12" t="s">
        <v>1927</v>
      </c>
      <c r="Q83" s="12" t="s">
        <v>1940</v>
      </c>
      <c r="R83" s="12" t="s">
        <v>1949</v>
      </c>
      <c r="S83" s="12" t="s">
        <v>2022</v>
      </c>
      <c r="T83" s="12" t="s">
        <v>1702</v>
      </c>
    </row>
    <row r="84" spans="1:20" x14ac:dyDescent="0.25">
      <c r="A84" s="12" t="s">
        <v>1</v>
      </c>
      <c r="B84" s="12" t="s">
        <v>643</v>
      </c>
      <c r="C84" s="12" t="s">
        <v>1633</v>
      </c>
      <c r="D84" s="12" t="s">
        <v>6</v>
      </c>
      <c r="E84" s="12" t="s">
        <v>10</v>
      </c>
      <c r="F84" s="12" t="s">
        <v>1546</v>
      </c>
      <c r="G84" s="12" t="s">
        <v>679</v>
      </c>
      <c r="H84" s="12" t="s">
        <v>1702</v>
      </c>
      <c r="I84" s="12" t="s">
        <v>57</v>
      </c>
      <c r="J84" s="12" t="s">
        <v>1702</v>
      </c>
      <c r="K84" s="12" t="s">
        <v>57</v>
      </c>
      <c r="L84" s="12" t="s">
        <v>1533</v>
      </c>
      <c r="M84" s="12" t="s">
        <v>1534</v>
      </c>
      <c r="N84" s="12" t="s">
        <v>1598</v>
      </c>
      <c r="O84" s="12" t="s">
        <v>1630</v>
      </c>
      <c r="P84" s="12" t="s">
        <v>1927</v>
      </c>
      <c r="Q84" s="12" t="s">
        <v>1943</v>
      </c>
      <c r="R84" s="12" t="s">
        <v>1949</v>
      </c>
      <c r="S84" s="12" t="s">
        <v>2022</v>
      </c>
      <c r="T84" s="12" t="s">
        <v>1702</v>
      </c>
    </row>
    <row r="85" spans="1:20" x14ac:dyDescent="0.25">
      <c r="A85" s="12" t="s">
        <v>1</v>
      </c>
      <c r="B85" s="12" t="s">
        <v>696</v>
      </c>
      <c r="C85" s="12" t="s">
        <v>1634</v>
      </c>
      <c r="D85" s="12" t="s">
        <v>4</v>
      </c>
      <c r="E85" s="12" t="s">
        <v>9</v>
      </c>
      <c r="F85" s="12" t="s">
        <v>1374</v>
      </c>
      <c r="G85" s="12" t="s">
        <v>679</v>
      </c>
      <c r="H85" s="12" t="s">
        <v>1702</v>
      </c>
      <c r="I85" s="12" t="s">
        <v>74</v>
      </c>
      <c r="J85" s="12" t="s">
        <v>1702</v>
      </c>
      <c r="K85" s="12" t="s">
        <v>74</v>
      </c>
      <c r="L85" s="12" t="s">
        <v>1533</v>
      </c>
      <c r="M85" s="12" t="s">
        <v>1534</v>
      </c>
      <c r="N85" s="12" t="s">
        <v>1598</v>
      </c>
      <c r="O85" s="12" t="s">
        <v>1630</v>
      </c>
      <c r="P85" s="12" t="s">
        <v>1927</v>
      </c>
      <c r="Q85" s="12" t="s">
        <v>1940</v>
      </c>
      <c r="R85" s="12" t="s">
        <v>1949</v>
      </c>
      <c r="S85" s="12" t="s">
        <v>2022</v>
      </c>
      <c r="T85" s="12" t="s">
        <v>1702</v>
      </c>
    </row>
    <row r="86" spans="1:20" x14ac:dyDescent="0.25">
      <c r="A86" s="12" t="s">
        <v>1</v>
      </c>
      <c r="B86" s="12" t="s">
        <v>750</v>
      </c>
      <c r="C86" s="12" t="s">
        <v>1635</v>
      </c>
      <c r="D86" s="12" t="s">
        <v>7</v>
      </c>
      <c r="E86" s="12" t="s">
        <v>15</v>
      </c>
      <c r="F86" s="12" t="s">
        <v>1546</v>
      </c>
      <c r="G86" s="12" t="s">
        <v>679</v>
      </c>
      <c r="H86" s="12" t="s">
        <v>1702</v>
      </c>
      <c r="I86" s="12" t="s">
        <v>88</v>
      </c>
      <c r="J86" s="12" t="s">
        <v>1702</v>
      </c>
      <c r="K86" s="12" t="s">
        <v>88</v>
      </c>
      <c r="L86" s="12" t="s">
        <v>1533</v>
      </c>
      <c r="M86" s="12" t="s">
        <v>1534</v>
      </c>
      <c r="N86" s="12" t="s">
        <v>1598</v>
      </c>
      <c r="O86" s="12" t="s">
        <v>1630</v>
      </c>
      <c r="P86" s="12" t="s">
        <v>1927</v>
      </c>
      <c r="Q86" s="12" t="s">
        <v>1939</v>
      </c>
      <c r="R86" s="12" t="s">
        <v>1949</v>
      </c>
      <c r="S86" s="12" t="s">
        <v>2022</v>
      </c>
      <c r="T86" s="12" t="s">
        <v>1702</v>
      </c>
    </row>
    <row r="87" spans="1:20" x14ac:dyDescent="0.25">
      <c r="A87" s="12" t="s">
        <v>1</v>
      </c>
      <c r="B87" s="12" t="s">
        <v>653</v>
      </c>
      <c r="C87" s="12" t="s">
        <v>1636</v>
      </c>
      <c r="D87" s="12" t="s">
        <v>4</v>
      </c>
      <c r="E87" s="12" t="s">
        <v>9</v>
      </c>
      <c r="F87" s="12" t="s">
        <v>1546</v>
      </c>
      <c r="G87" s="12" t="s">
        <v>679</v>
      </c>
      <c r="H87" s="12" t="s">
        <v>1702</v>
      </c>
      <c r="I87" s="12" t="s">
        <v>57</v>
      </c>
      <c r="J87" s="12" t="s">
        <v>1702</v>
      </c>
      <c r="K87" s="12" t="s">
        <v>57</v>
      </c>
      <c r="L87" s="12" t="s">
        <v>1533</v>
      </c>
      <c r="M87" s="12" t="s">
        <v>1534</v>
      </c>
      <c r="N87" s="12" t="s">
        <v>1598</v>
      </c>
      <c r="O87" s="12" t="s">
        <v>1630</v>
      </c>
      <c r="P87" s="12" t="s">
        <v>1927</v>
      </c>
      <c r="Q87" s="12" t="s">
        <v>1940</v>
      </c>
      <c r="R87" s="12" t="s">
        <v>1949</v>
      </c>
      <c r="S87" s="12" t="s">
        <v>2022</v>
      </c>
      <c r="T87" s="12" t="s">
        <v>1702</v>
      </c>
    </row>
    <row r="88" spans="1:20" x14ac:dyDescent="0.25">
      <c r="A88" s="12" t="s">
        <v>1</v>
      </c>
      <c r="B88" s="12" t="s">
        <v>742</v>
      </c>
      <c r="C88" s="12" t="s">
        <v>1637</v>
      </c>
      <c r="D88" s="12" t="s">
        <v>6</v>
      </c>
      <c r="E88" s="12" t="s">
        <v>11</v>
      </c>
      <c r="F88" s="12" t="s">
        <v>1638</v>
      </c>
      <c r="G88" s="12" t="s">
        <v>679</v>
      </c>
      <c r="H88" s="12" t="s">
        <v>1702</v>
      </c>
      <c r="I88" s="12" t="s">
        <v>57</v>
      </c>
      <c r="J88" s="12" t="s">
        <v>1702</v>
      </c>
      <c r="K88" s="12" t="s">
        <v>57</v>
      </c>
      <c r="L88" s="12" t="s">
        <v>1533</v>
      </c>
      <c r="M88" s="12" t="s">
        <v>1534</v>
      </c>
      <c r="N88" s="12" t="s">
        <v>1598</v>
      </c>
      <c r="O88" s="12" t="s">
        <v>1630</v>
      </c>
      <c r="P88" s="12" t="s">
        <v>1927</v>
      </c>
      <c r="Q88" s="12" t="s">
        <v>1941</v>
      </c>
      <c r="R88" s="12" t="s">
        <v>1949</v>
      </c>
      <c r="S88" s="12" t="s">
        <v>2022</v>
      </c>
      <c r="T88" s="12" t="s">
        <v>1702</v>
      </c>
    </row>
    <row r="89" spans="1:20" x14ac:dyDescent="0.25">
      <c r="A89" s="12" t="s">
        <v>1</v>
      </c>
      <c r="B89" s="12" t="s">
        <v>825</v>
      </c>
      <c r="C89" s="12" t="s">
        <v>1639</v>
      </c>
      <c r="D89" s="12" t="s">
        <v>6</v>
      </c>
      <c r="E89" s="12" t="s">
        <v>10</v>
      </c>
      <c r="F89" s="12" t="s">
        <v>1374</v>
      </c>
      <c r="G89" s="12" t="s">
        <v>679</v>
      </c>
      <c r="H89" s="12" t="s">
        <v>1702</v>
      </c>
      <c r="I89" s="12" t="s">
        <v>57</v>
      </c>
      <c r="J89" s="12" t="s">
        <v>1702</v>
      </c>
      <c r="K89" s="12" t="s">
        <v>57</v>
      </c>
      <c r="L89" s="12" t="s">
        <v>1533</v>
      </c>
      <c r="M89" s="12" t="s">
        <v>1534</v>
      </c>
      <c r="N89" s="12" t="s">
        <v>1598</v>
      </c>
      <c r="O89" s="12" t="s">
        <v>1630</v>
      </c>
      <c r="P89" s="12" t="s">
        <v>1927</v>
      </c>
      <c r="Q89" s="12" t="s">
        <v>1943</v>
      </c>
      <c r="R89" s="12" t="s">
        <v>1949</v>
      </c>
      <c r="S89" s="12" t="s">
        <v>2022</v>
      </c>
      <c r="T89" s="12" t="s">
        <v>1702</v>
      </c>
    </row>
    <row r="90" spans="1:20" x14ac:dyDescent="0.25">
      <c r="A90" s="12" t="s">
        <v>1</v>
      </c>
      <c r="B90" s="12" t="s">
        <v>726</v>
      </c>
      <c r="C90" s="12" t="s">
        <v>1640</v>
      </c>
      <c r="D90" s="12" t="s">
        <v>7</v>
      </c>
      <c r="E90" s="12" t="s">
        <v>15</v>
      </c>
      <c r="F90" s="12" t="s">
        <v>1546</v>
      </c>
      <c r="G90" s="12" t="s">
        <v>679</v>
      </c>
      <c r="H90" s="12" t="s">
        <v>1702</v>
      </c>
      <c r="I90" s="12" t="s">
        <v>1098</v>
      </c>
      <c r="J90" s="12" t="s">
        <v>1702</v>
      </c>
      <c r="K90" s="12" t="s">
        <v>1098</v>
      </c>
      <c r="L90" s="12" t="s">
        <v>1533</v>
      </c>
      <c r="M90" s="12" t="s">
        <v>1534</v>
      </c>
      <c r="N90" s="12" t="s">
        <v>1598</v>
      </c>
      <c r="O90" s="12" t="s">
        <v>1641</v>
      </c>
      <c r="P90" s="12" t="s">
        <v>1927</v>
      </c>
      <c r="Q90" s="12" t="s">
        <v>1939</v>
      </c>
      <c r="R90" s="12" t="s">
        <v>1949</v>
      </c>
      <c r="S90" s="12" t="s">
        <v>2022</v>
      </c>
      <c r="T90" s="12" t="s">
        <v>1702</v>
      </c>
    </row>
    <row r="91" spans="1:20" x14ac:dyDescent="0.25">
      <c r="A91" s="12" t="s">
        <v>1</v>
      </c>
      <c r="B91" s="12" t="s">
        <v>645</v>
      </c>
      <c r="C91" s="12" t="s">
        <v>1642</v>
      </c>
      <c r="D91" s="12" t="s">
        <v>4</v>
      </c>
      <c r="E91" s="12" t="s">
        <v>9</v>
      </c>
      <c r="F91" s="12" t="s">
        <v>1546</v>
      </c>
      <c r="G91" s="12" t="s">
        <v>679</v>
      </c>
      <c r="H91" s="12" t="s">
        <v>1702</v>
      </c>
      <c r="I91" s="12" t="s">
        <v>1098</v>
      </c>
      <c r="J91" s="12" t="s">
        <v>1702</v>
      </c>
      <c r="K91" s="12" t="s">
        <v>1098</v>
      </c>
      <c r="L91" s="12" t="s">
        <v>1533</v>
      </c>
      <c r="M91" s="12" t="s">
        <v>1534</v>
      </c>
      <c r="N91" s="12" t="s">
        <v>1598</v>
      </c>
      <c r="O91" s="12" t="s">
        <v>1630</v>
      </c>
      <c r="P91" s="12" t="s">
        <v>1927</v>
      </c>
      <c r="Q91" s="12" t="s">
        <v>1940</v>
      </c>
      <c r="R91" s="12" t="s">
        <v>1949</v>
      </c>
      <c r="S91" s="12" t="s">
        <v>2022</v>
      </c>
      <c r="T91" s="12" t="s">
        <v>1702</v>
      </c>
    </row>
    <row r="92" spans="1:20" x14ac:dyDescent="0.25">
      <c r="A92" s="12" t="s">
        <v>1</v>
      </c>
      <c r="B92" s="12" t="s">
        <v>800</v>
      </c>
      <c r="C92" s="12" t="s">
        <v>1643</v>
      </c>
      <c r="D92" s="12" t="s">
        <v>4</v>
      </c>
      <c r="E92" s="12" t="s">
        <v>9</v>
      </c>
      <c r="F92" s="12" t="s">
        <v>1374</v>
      </c>
      <c r="G92" s="12" t="s">
        <v>679</v>
      </c>
      <c r="H92" s="12" t="s">
        <v>1702</v>
      </c>
      <c r="I92" s="12" t="s">
        <v>74</v>
      </c>
      <c r="J92" s="12" t="s">
        <v>1702</v>
      </c>
      <c r="K92" s="12" t="s">
        <v>74</v>
      </c>
      <c r="L92" s="12" t="s">
        <v>1533</v>
      </c>
      <c r="M92" s="12" t="s">
        <v>1534</v>
      </c>
      <c r="N92" s="12" t="s">
        <v>1598</v>
      </c>
      <c r="O92" s="12" t="s">
        <v>1630</v>
      </c>
      <c r="P92" s="12" t="s">
        <v>1927</v>
      </c>
      <c r="Q92" s="12" t="s">
        <v>1940</v>
      </c>
      <c r="R92" s="12" t="s">
        <v>1949</v>
      </c>
      <c r="S92" s="12" t="s">
        <v>2022</v>
      </c>
      <c r="T92" s="12" t="s">
        <v>1702</v>
      </c>
    </row>
    <row r="93" spans="1:20" x14ac:dyDescent="0.25">
      <c r="A93" s="12" t="s">
        <v>1</v>
      </c>
      <c r="B93" s="12" t="s">
        <v>773</v>
      </c>
      <c r="C93" s="12" t="s">
        <v>1644</v>
      </c>
      <c r="D93" s="12" t="s">
        <v>7</v>
      </c>
      <c r="E93" s="12" t="s">
        <v>15</v>
      </c>
      <c r="F93" s="12" t="s">
        <v>1546</v>
      </c>
      <c r="G93" s="12" t="s">
        <v>679</v>
      </c>
      <c r="H93" s="12" t="s">
        <v>1702</v>
      </c>
      <c r="I93" s="12" t="s">
        <v>1160</v>
      </c>
      <c r="J93" s="12" t="s">
        <v>1702</v>
      </c>
      <c r="K93" s="12" t="s">
        <v>1160</v>
      </c>
      <c r="L93" s="12" t="s">
        <v>1533</v>
      </c>
      <c r="M93" s="12" t="s">
        <v>1534</v>
      </c>
      <c r="N93" s="12" t="s">
        <v>1645</v>
      </c>
      <c r="O93" s="12" t="s">
        <v>1641</v>
      </c>
      <c r="P93" s="12" t="s">
        <v>1927</v>
      </c>
      <c r="Q93" s="12" t="s">
        <v>1939</v>
      </c>
      <c r="R93" s="12" t="s">
        <v>1949</v>
      </c>
      <c r="S93" s="12" t="s">
        <v>2022</v>
      </c>
      <c r="T93" s="12" t="s">
        <v>1702</v>
      </c>
    </row>
    <row r="94" spans="1:20" x14ac:dyDescent="0.25">
      <c r="A94" s="12" t="s">
        <v>1</v>
      </c>
      <c r="B94" s="12" t="s">
        <v>784</v>
      </c>
      <c r="C94" s="12" t="s">
        <v>1646</v>
      </c>
      <c r="D94" s="12" t="s">
        <v>4</v>
      </c>
      <c r="E94" s="12" t="s">
        <v>9</v>
      </c>
      <c r="F94" s="12" t="s">
        <v>1546</v>
      </c>
      <c r="G94" s="12" t="s">
        <v>679</v>
      </c>
      <c r="H94" s="12" t="s">
        <v>1702</v>
      </c>
      <c r="I94" s="12" t="s">
        <v>1160</v>
      </c>
      <c r="J94" s="12" t="s">
        <v>1702</v>
      </c>
      <c r="K94" s="12" t="s">
        <v>1160</v>
      </c>
      <c r="L94" s="12" t="s">
        <v>1533</v>
      </c>
      <c r="M94" s="12" t="s">
        <v>1534</v>
      </c>
      <c r="N94" s="12" t="s">
        <v>1645</v>
      </c>
      <c r="O94" s="12" t="s">
        <v>1641</v>
      </c>
      <c r="P94" s="12" t="s">
        <v>1927</v>
      </c>
      <c r="Q94" s="12" t="s">
        <v>1940</v>
      </c>
      <c r="R94" s="12" t="s">
        <v>1949</v>
      </c>
      <c r="S94" s="12" t="s">
        <v>2022</v>
      </c>
      <c r="T94" s="12" t="s">
        <v>1702</v>
      </c>
    </row>
    <row r="95" spans="1:20" x14ac:dyDescent="0.25">
      <c r="A95" s="12" t="s">
        <v>1</v>
      </c>
      <c r="B95" s="12" t="s">
        <v>789</v>
      </c>
      <c r="C95" s="12" t="s">
        <v>1647</v>
      </c>
      <c r="D95" s="12" t="s">
        <v>6</v>
      </c>
      <c r="E95" s="12" t="s">
        <v>11</v>
      </c>
      <c r="F95" s="12" t="s">
        <v>1374</v>
      </c>
      <c r="G95" s="12" t="s">
        <v>679</v>
      </c>
      <c r="H95" s="12" t="s">
        <v>1702</v>
      </c>
      <c r="I95" s="12" t="s">
        <v>111</v>
      </c>
      <c r="J95" s="12" t="s">
        <v>1702</v>
      </c>
      <c r="K95" s="12" t="s">
        <v>111</v>
      </c>
      <c r="L95" s="12" t="s">
        <v>1533</v>
      </c>
      <c r="M95" s="12" t="s">
        <v>1534</v>
      </c>
      <c r="N95" s="12" t="s">
        <v>1645</v>
      </c>
      <c r="O95" s="12" t="s">
        <v>1641</v>
      </c>
      <c r="P95" s="12" t="s">
        <v>1927</v>
      </c>
      <c r="Q95" s="12" t="s">
        <v>1941</v>
      </c>
      <c r="R95" s="12" t="s">
        <v>1949</v>
      </c>
      <c r="S95" s="12" t="s">
        <v>2022</v>
      </c>
      <c r="T95" s="12" t="s">
        <v>1702</v>
      </c>
    </row>
    <row r="96" spans="1:20" x14ac:dyDescent="0.25">
      <c r="A96" s="12" t="s">
        <v>1</v>
      </c>
      <c r="B96" s="12" t="s">
        <v>646</v>
      </c>
      <c r="C96" s="12" t="s">
        <v>1648</v>
      </c>
      <c r="D96" s="12" t="s">
        <v>6</v>
      </c>
      <c r="E96" s="12" t="s">
        <v>11</v>
      </c>
      <c r="F96" s="12" t="s">
        <v>1374</v>
      </c>
      <c r="G96" s="12" t="s">
        <v>679</v>
      </c>
      <c r="H96" s="12" t="s">
        <v>1702</v>
      </c>
      <c r="I96" s="12" t="s">
        <v>111</v>
      </c>
      <c r="J96" s="12" t="s">
        <v>1702</v>
      </c>
      <c r="K96" s="12" t="s">
        <v>111</v>
      </c>
      <c r="L96" s="12" t="s">
        <v>1533</v>
      </c>
      <c r="M96" s="12" t="s">
        <v>1534</v>
      </c>
      <c r="N96" s="12" t="s">
        <v>1645</v>
      </c>
      <c r="O96" s="12" t="s">
        <v>1641</v>
      </c>
      <c r="P96" s="12" t="s">
        <v>1927</v>
      </c>
      <c r="Q96" s="12" t="s">
        <v>1941</v>
      </c>
      <c r="R96" s="12" t="s">
        <v>1949</v>
      </c>
      <c r="S96" s="12" t="s">
        <v>2022</v>
      </c>
      <c r="T96" s="12" t="s">
        <v>1702</v>
      </c>
    </row>
    <row r="97" spans="1:20" x14ac:dyDescent="0.25">
      <c r="A97" s="12" t="s">
        <v>1</v>
      </c>
      <c r="B97" s="12" t="s">
        <v>682</v>
      </c>
      <c r="C97" s="12" t="s">
        <v>1649</v>
      </c>
      <c r="D97" s="12" t="s">
        <v>4</v>
      </c>
      <c r="E97" s="12" t="s">
        <v>9</v>
      </c>
      <c r="F97" s="12" t="s">
        <v>1374</v>
      </c>
      <c r="G97" s="12" t="s">
        <v>679</v>
      </c>
      <c r="H97" s="12" t="s">
        <v>1702</v>
      </c>
      <c r="I97" s="12" t="s">
        <v>1160</v>
      </c>
      <c r="J97" s="12" t="s">
        <v>1702</v>
      </c>
      <c r="K97" s="12" t="s">
        <v>1160</v>
      </c>
      <c r="L97" s="12" t="s">
        <v>1533</v>
      </c>
      <c r="M97" s="12" t="s">
        <v>1534</v>
      </c>
      <c r="N97" s="12" t="s">
        <v>1645</v>
      </c>
      <c r="O97" s="12" t="s">
        <v>1641</v>
      </c>
      <c r="P97" s="12" t="s">
        <v>1927</v>
      </c>
      <c r="Q97" s="12" t="s">
        <v>1940</v>
      </c>
      <c r="R97" s="12" t="s">
        <v>1949</v>
      </c>
      <c r="S97" s="12" t="s">
        <v>2022</v>
      </c>
      <c r="T97" s="12" t="s">
        <v>1702</v>
      </c>
    </row>
    <row r="98" spans="1:20" x14ac:dyDescent="0.25">
      <c r="A98" s="12" t="s">
        <v>1</v>
      </c>
      <c r="B98" s="12" t="s">
        <v>671</v>
      </c>
      <c r="C98" s="12" t="s">
        <v>1650</v>
      </c>
      <c r="D98" s="12" t="s">
        <v>7</v>
      </c>
      <c r="E98" s="12" t="s">
        <v>15</v>
      </c>
      <c r="F98" s="12" t="s">
        <v>1374</v>
      </c>
      <c r="G98" s="12" t="s">
        <v>679</v>
      </c>
      <c r="H98" s="12" t="s">
        <v>1702</v>
      </c>
      <c r="I98" s="12" t="s">
        <v>111</v>
      </c>
      <c r="J98" s="12" t="s">
        <v>1702</v>
      </c>
      <c r="K98" s="12" t="s">
        <v>111</v>
      </c>
      <c r="L98" s="12" t="s">
        <v>1533</v>
      </c>
      <c r="M98" s="12" t="s">
        <v>1534</v>
      </c>
      <c r="N98" s="12" t="s">
        <v>1645</v>
      </c>
      <c r="O98" s="12" t="s">
        <v>1641</v>
      </c>
      <c r="P98" s="12" t="s">
        <v>1927</v>
      </c>
      <c r="Q98" s="12" t="s">
        <v>1939</v>
      </c>
      <c r="R98" s="12" t="s">
        <v>1949</v>
      </c>
      <c r="S98" s="12" t="s">
        <v>2022</v>
      </c>
      <c r="T98" s="12" t="s">
        <v>1702</v>
      </c>
    </row>
    <row r="99" spans="1:20" x14ac:dyDescent="0.25">
      <c r="A99" s="12" t="s">
        <v>1</v>
      </c>
      <c r="B99" s="12" t="s">
        <v>746</v>
      </c>
      <c r="C99" s="12" t="s">
        <v>1651</v>
      </c>
      <c r="D99" s="12" t="s">
        <v>6</v>
      </c>
      <c r="E99" s="12" t="s">
        <v>10</v>
      </c>
      <c r="F99" s="12" t="s">
        <v>1374</v>
      </c>
      <c r="G99" s="12" t="s">
        <v>679</v>
      </c>
      <c r="H99" s="12" t="s">
        <v>1702</v>
      </c>
      <c r="I99" s="12" t="s">
        <v>111</v>
      </c>
      <c r="J99" s="12" t="s">
        <v>1702</v>
      </c>
      <c r="K99" s="12" t="s">
        <v>111</v>
      </c>
      <c r="L99" s="12" t="s">
        <v>1533</v>
      </c>
      <c r="M99" s="12" t="s">
        <v>1534</v>
      </c>
      <c r="N99" s="12" t="s">
        <v>1645</v>
      </c>
      <c r="O99" s="12" t="s">
        <v>1641</v>
      </c>
      <c r="P99" s="12" t="s">
        <v>1927</v>
      </c>
      <c r="Q99" s="12" t="s">
        <v>1943</v>
      </c>
      <c r="R99" s="12" t="s">
        <v>1949</v>
      </c>
      <c r="S99" s="12" t="s">
        <v>2022</v>
      </c>
      <c r="T99" s="12" t="s">
        <v>1702</v>
      </c>
    </row>
    <row r="100" spans="1:20" x14ac:dyDescent="0.25">
      <c r="A100" s="12" t="s">
        <v>1</v>
      </c>
      <c r="B100" s="12" t="s">
        <v>813</v>
      </c>
      <c r="C100" s="12" t="s">
        <v>1652</v>
      </c>
      <c r="D100" s="12" t="s">
        <v>4</v>
      </c>
      <c r="E100" s="12" t="s">
        <v>9</v>
      </c>
      <c r="F100" s="12" t="s">
        <v>1546</v>
      </c>
      <c r="G100" s="12" t="s">
        <v>679</v>
      </c>
      <c r="H100" s="12" t="s">
        <v>1702</v>
      </c>
      <c r="I100" s="12" t="s">
        <v>149</v>
      </c>
      <c r="J100" s="12" t="s">
        <v>1702</v>
      </c>
      <c r="K100" s="12" t="s">
        <v>149</v>
      </c>
      <c r="L100" s="12" t="s">
        <v>1533</v>
      </c>
      <c r="M100" s="12" t="s">
        <v>1534</v>
      </c>
      <c r="N100" s="12" t="s">
        <v>1645</v>
      </c>
      <c r="O100" s="12" t="s">
        <v>1641</v>
      </c>
      <c r="P100" s="12" t="s">
        <v>1927</v>
      </c>
      <c r="Q100" s="12" t="s">
        <v>1940</v>
      </c>
      <c r="R100" s="12" t="s">
        <v>1949</v>
      </c>
      <c r="S100" s="12" t="s">
        <v>2022</v>
      </c>
      <c r="T100" s="12" t="s">
        <v>1702</v>
      </c>
    </row>
    <row r="101" spans="1:20" x14ac:dyDescent="0.25">
      <c r="A101" s="12" t="s">
        <v>1</v>
      </c>
      <c r="B101" s="12" t="s">
        <v>659</v>
      </c>
      <c r="C101" s="12" t="s">
        <v>1653</v>
      </c>
      <c r="D101" s="12" t="s">
        <v>7</v>
      </c>
      <c r="E101" s="12" t="s">
        <v>15</v>
      </c>
      <c r="F101" s="12" t="s">
        <v>1374</v>
      </c>
      <c r="G101" s="12" t="s">
        <v>679</v>
      </c>
      <c r="H101" s="12" t="s">
        <v>1702</v>
      </c>
      <c r="I101" s="12" t="s">
        <v>193</v>
      </c>
      <c r="J101" s="12" t="s">
        <v>1702</v>
      </c>
      <c r="K101" s="12" t="s">
        <v>193</v>
      </c>
      <c r="L101" s="12" t="s">
        <v>1533</v>
      </c>
      <c r="M101" s="12" t="s">
        <v>1534</v>
      </c>
      <c r="N101" s="12" t="s">
        <v>1645</v>
      </c>
      <c r="O101" s="12" t="s">
        <v>1641</v>
      </c>
      <c r="P101" s="12" t="s">
        <v>1927</v>
      </c>
      <c r="Q101" s="12" t="s">
        <v>1939</v>
      </c>
      <c r="R101" s="12" t="s">
        <v>1949</v>
      </c>
      <c r="S101" s="12" t="s">
        <v>2022</v>
      </c>
      <c r="T101" s="12" t="s">
        <v>1702</v>
      </c>
    </row>
    <row r="102" spans="1:20" x14ac:dyDescent="0.25">
      <c r="A102" s="12" t="s">
        <v>1</v>
      </c>
      <c r="B102" s="12" t="s">
        <v>695</v>
      </c>
      <c r="C102" s="12" t="s">
        <v>1654</v>
      </c>
      <c r="D102" s="12" t="s">
        <v>6</v>
      </c>
      <c r="E102" s="12" t="s">
        <v>11</v>
      </c>
      <c r="F102" s="12" t="s">
        <v>1374</v>
      </c>
      <c r="G102" s="12" t="s">
        <v>679</v>
      </c>
      <c r="H102" s="12" t="s">
        <v>1702</v>
      </c>
      <c r="I102" s="12" t="s">
        <v>149</v>
      </c>
      <c r="J102" s="12" t="s">
        <v>1702</v>
      </c>
      <c r="K102" s="12" t="s">
        <v>149</v>
      </c>
      <c r="L102" s="12" t="s">
        <v>1533</v>
      </c>
      <c r="M102" s="12" t="s">
        <v>1534</v>
      </c>
      <c r="N102" s="12" t="s">
        <v>1645</v>
      </c>
      <c r="O102" s="12" t="s">
        <v>1641</v>
      </c>
      <c r="P102" s="12" t="s">
        <v>1927</v>
      </c>
      <c r="Q102" s="12" t="s">
        <v>1941</v>
      </c>
      <c r="R102" s="12" t="s">
        <v>1949</v>
      </c>
      <c r="S102" s="12" t="s">
        <v>2022</v>
      </c>
      <c r="T102" s="12" t="s">
        <v>1702</v>
      </c>
    </row>
    <row r="103" spans="1:20" x14ac:dyDescent="0.25">
      <c r="A103" s="12" t="s">
        <v>1</v>
      </c>
      <c r="B103" s="12" t="s">
        <v>672</v>
      </c>
      <c r="C103" s="12" t="s">
        <v>1655</v>
      </c>
      <c r="D103" s="12" t="s">
        <v>6</v>
      </c>
      <c r="E103" s="12" t="s">
        <v>11</v>
      </c>
      <c r="F103" s="12" t="s">
        <v>1374</v>
      </c>
      <c r="G103" s="12" t="s">
        <v>399</v>
      </c>
      <c r="H103" s="12" t="s">
        <v>1702</v>
      </c>
      <c r="I103" s="12" t="s">
        <v>389</v>
      </c>
      <c r="J103" s="12" t="s">
        <v>1702</v>
      </c>
      <c r="K103" s="12" t="s">
        <v>389</v>
      </c>
      <c r="L103" s="12" t="s">
        <v>1533</v>
      </c>
      <c r="M103" s="12" t="s">
        <v>1534</v>
      </c>
      <c r="N103" s="12" t="s">
        <v>1645</v>
      </c>
      <c r="O103" s="12" t="s">
        <v>1641</v>
      </c>
      <c r="P103" s="12" t="s">
        <v>1927</v>
      </c>
      <c r="Q103" s="12" t="s">
        <v>1941</v>
      </c>
      <c r="R103" s="12" t="s">
        <v>1949</v>
      </c>
      <c r="S103" s="12" t="s">
        <v>2022</v>
      </c>
      <c r="T103" s="12" t="s">
        <v>1702</v>
      </c>
    </row>
    <row r="104" spans="1:20" x14ac:dyDescent="0.25">
      <c r="A104" s="12" t="s">
        <v>1</v>
      </c>
      <c r="B104" s="12" t="s">
        <v>799</v>
      </c>
      <c r="C104" s="12" t="s">
        <v>1656</v>
      </c>
      <c r="D104" s="12" t="s">
        <v>4</v>
      </c>
      <c r="E104" s="12" t="s">
        <v>9</v>
      </c>
      <c r="F104" s="12" t="s">
        <v>1546</v>
      </c>
      <c r="G104" s="12" t="s">
        <v>679</v>
      </c>
      <c r="H104" s="12" t="s">
        <v>1702</v>
      </c>
      <c r="I104" s="12" t="s">
        <v>193</v>
      </c>
      <c r="J104" s="12" t="s">
        <v>1702</v>
      </c>
      <c r="K104" s="12" t="s">
        <v>193</v>
      </c>
      <c r="L104" s="12" t="s">
        <v>1533</v>
      </c>
      <c r="M104" s="12" t="s">
        <v>1534</v>
      </c>
      <c r="N104" s="12" t="s">
        <v>1645</v>
      </c>
      <c r="O104" s="12" t="s">
        <v>1641</v>
      </c>
      <c r="P104" s="12" t="s">
        <v>1927</v>
      </c>
      <c r="Q104" s="12" t="s">
        <v>1940</v>
      </c>
      <c r="R104" s="12" t="s">
        <v>1949</v>
      </c>
      <c r="S104" s="12" t="s">
        <v>2022</v>
      </c>
      <c r="T104" s="12" t="s">
        <v>1702</v>
      </c>
    </row>
    <row r="105" spans="1:20" x14ac:dyDescent="0.25">
      <c r="A105" s="12" t="s">
        <v>1</v>
      </c>
      <c r="B105" s="12" t="s">
        <v>715</v>
      </c>
      <c r="C105" s="12" t="s">
        <v>1657</v>
      </c>
      <c r="D105" s="12" t="s">
        <v>7</v>
      </c>
      <c r="E105" s="12" t="s">
        <v>15</v>
      </c>
      <c r="F105" s="12" t="s">
        <v>1546</v>
      </c>
      <c r="G105" s="12" t="s">
        <v>399</v>
      </c>
      <c r="H105" s="12" t="s">
        <v>1702</v>
      </c>
      <c r="I105" s="12" t="s">
        <v>38</v>
      </c>
      <c r="J105" s="12" t="s">
        <v>1702</v>
      </c>
      <c r="K105" s="12" t="s">
        <v>38</v>
      </c>
      <c r="L105" s="12" t="s">
        <v>1533</v>
      </c>
      <c r="M105" s="12" t="s">
        <v>1534</v>
      </c>
      <c r="N105" s="12" t="s">
        <v>1645</v>
      </c>
      <c r="O105" s="12" t="s">
        <v>1641</v>
      </c>
      <c r="P105" s="12" t="s">
        <v>1927</v>
      </c>
      <c r="Q105" s="12" t="s">
        <v>1939</v>
      </c>
      <c r="R105" s="12" t="s">
        <v>1949</v>
      </c>
      <c r="S105" s="12" t="s">
        <v>2022</v>
      </c>
      <c r="T105" s="12" t="s">
        <v>1702</v>
      </c>
    </row>
    <row r="106" spans="1:20" x14ac:dyDescent="0.25">
      <c r="A106" s="12" t="s">
        <v>1</v>
      </c>
      <c r="B106" s="12" t="s">
        <v>725</v>
      </c>
      <c r="C106" s="12" t="s">
        <v>1658</v>
      </c>
      <c r="D106" s="12" t="s">
        <v>4</v>
      </c>
      <c r="E106" s="12" t="s">
        <v>9</v>
      </c>
      <c r="F106" s="12" t="s">
        <v>1546</v>
      </c>
      <c r="G106" s="12" t="s">
        <v>399</v>
      </c>
      <c r="H106" s="12" t="s">
        <v>1702</v>
      </c>
      <c r="I106" s="12" t="s">
        <v>88</v>
      </c>
      <c r="J106" s="12" t="s">
        <v>1702</v>
      </c>
      <c r="K106" s="12" t="s">
        <v>88</v>
      </c>
      <c r="L106" s="12" t="s">
        <v>1533</v>
      </c>
      <c r="M106" s="12" t="s">
        <v>1534</v>
      </c>
      <c r="N106" s="12" t="s">
        <v>1645</v>
      </c>
      <c r="O106" s="12" t="s">
        <v>1641</v>
      </c>
      <c r="P106" s="12" t="s">
        <v>1927</v>
      </c>
      <c r="Q106" s="12" t="s">
        <v>1940</v>
      </c>
      <c r="R106" s="12" t="s">
        <v>1949</v>
      </c>
      <c r="S106" s="12" t="s">
        <v>2022</v>
      </c>
      <c r="T106" s="12" t="s">
        <v>1702</v>
      </c>
    </row>
    <row r="107" spans="1:20" x14ac:dyDescent="0.25">
      <c r="A107" s="12" t="s">
        <v>1</v>
      </c>
      <c r="B107" s="12" t="s">
        <v>819</v>
      </c>
      <c r="C107" s="12" t="s">
        <v>1659</v>
      </c>
      <c r="D107" s="12" t="s">
        <v>6</v>
      </c>
      <c r="E107" s="12" t="s">
        <v>10</v>
      </c>
      <c r="F107" s="12" t="s">
        <v>1546</v>
      </c>
      <c r="G107" s="12" t="s">
        <v>399</v>
      </c>
      <c r="H107" s="12" t="s">
        <v>1702</v>
      </c>
      <c r="I107" s="12" t="s">
        <v>1574</v>
      </c>
      <c r="J107" s="12" t="s">
        <v>1702</v>
      </c>
      <c r="K107" s="12" t="s">
        <v>1574</v>
      </c>
      <c r="L107" s="12" t="s">
        <v>1533</v>
      </c>
      <c r="M107" s="12" t="s">
        <v>1534</v>
      </c>
      <c r="N107" s="12" t="s">
        <v>1645</v>
      </c>
      <c r="O107" s="12" t="s">
        <v>1641</v>
      </c>
      <c r="P107" s="12" t="s">
        <v>1927</v>
      </c>
      <c r="Q107" s="12" t="s">
        <v>1943</v>
      </c>
      <c r="R107" s="12" t="s">
        <v>1949</v>
      </c>
      <c r="S107" s="12" t="s">
        <v>2022</v>
      </c>
      <c r="T107" s="12" t="s">
        <v>1702</v>
      </c>
    </row>
    <row r="108" spans="1:20" x14ac:dyDescent="0.25">
      <c r="A108" s="12" t="s">
        <v>1</v>
      </c>
      <c r="B108" s="12" t="s">
        <v>670</v>
      </c>
      <c r="C108" s="12" t="s">
        <v>1660</v>
      </c>
      <c r="D108" s="12" t="s">
        <v>6</v>
      </c>
      <c r="E108" s="12" t="s">
        <v>11</v>
      </c>
      <c r="F108" s="12" t="s">
        <v>1546</v>
      </c>
      <c r="G108" s="12" t="s">
        <v>399</v>
      </c>
      <c r="H108" s="12" t="s">
        <v>1702</v>
      </c>
      <c r="I108" s="12" t="s">
        <v>39</v>
      </c>
      <c r="J108" s="12" t="s">
        <v>1702</v>
      </c>
      <c r="K108" s="12" t="s">
        <v>39</v>
      </c>
      <c r="L108" s="12" t="s">
        <v>1533</v>
      </c>
      <c r="M108" s="12" t="s">
        <v>1534</v>
      </c>
      <c r="N108" s="12" t="s">
        <v>1645</v>
      </c>
      <c r="O108" s="12" t="s">
        <v>1641</v>
      </c>
      <c r="P108" s="12" t="s">
        <v>1927</v>
      </c>
      <c r="Q108" s="12" t="s">
        <v>1941</v>
      </c>
      <c r="R108" s="12" t="s">
        <v>1949</v>
      </c>
      <c r="S108" s="12" t="s">
        <v>2022</v>
      </c>
      <c r="T108" s="12" t="s">
        <v>1702</v>
      </c>
    </row>
    <row r="109" spans="1:20" x14ac:dyDescent="0.25">
      <c r="A109" s="12" t="s">
        <v>1</v>
      </c>
      <c r="B109" s="12" t="s">
        <v>693</v>
      </c>
      <c r="C109" s="12" t="s">
        <v>1661</v>
      </c>
      <c r="D109" s="12" t="s">
        <v>6</v>
      </c>
      <c r="E109" s="12" t="s">
        <v>11</v>
      </c>
      <c r="F109" s="12" t="s">
        <v>1374</v>
      </c>
      <c r="G109" s="12" t="s">
        <v>399</v>
      </c>
      <c r="H109" s="12" t="s">
        <v>1702</v>
      </c>
      <c r="I109" s="12" t="s">
        <v>1662</v>
      </c>
      <c r="J109" s="12" t="s">
        <v>1702</v>
      </c>
      <c r="K109" s="12" t="s">
        <v>1662</v>
      </c>
      <c r="L109" s="12" t="s">
        <v>1533</v>
      </c>
      <c r="M109" s="12" t="s">
        <v>1534</v>
      </c>
      <c r="N109" s="12" t="s">
        <v>1645</v>
      </c>
      <c r="O109" s="12" t="s">
        <v>1641</v>
      </c>
      <c r="P109" s="12" t="s">
        <v>1927</v>
      </c>
      <c r="Q109" s="12" t="s">
        <v>1941</v>
      </c>
      <c r="R109" s="12" t="s">
        <v>1949</v>
      </c>
      <c r="S109" s="12" t="s">
        <v>2022</v>
      </c>
      <c r="T109" s="12" t="s">
        <v>1702</v>
      </c>
    </row>
    <row r="110" spans="1:20" x14ac:dyDescent="0.25">
      <c r="A110" s="12" t="s">
        <v>1</v>
      </c>
      <c r="B110" s="12" t="s">
        <v>817</v>
      </c>
      <c r="C110" s="12" t="s">
        <v>1663</v>
      </c>
      <c r="D110" s="12" t="s">
        <v>7</v>
      </c>
      <c r="E110" s="12" t="s">
        <v>15</v>
      </c>
      <c r="F110" s="12" t="s">
        <v>1546</v>
      </c>
      <c r="G110" s="12" t="s">
        <v>399</v>
      </c>
      <c r="H110" s="12" t="s">
        <v>1702</v>
      </c>
      <c r="I110" s="12" t="s">
        <v>1662</v>
      </c>
      <c r="J110" s="12" t="s">
        <v>1702</v>
      </c>
      <c r="K110" s="12" t="s">
        <v>1662</v>
      </c>
      <c r="L110" s="12" t="s">
        <v>1533</v>
      </c>
      <c r="M110" s="12" t="s">
        <v>1534</v>
      </c>
      <c r="N110" s="12" t="s">
        <v>1645</v>
      </c>
      <c r="O110" s="12" t="s">
        <v>1641</v>
      </c>
      <c r="P110" s="12" t="s">
        <v>1927</v>
      </c>
      <c r="Q110" s="12" t="s">
        <v>1939</v>
      </c>
      <c r="R110" s="12" t="s">
        <v>1949</v>
      </c>
      <c r="S110" s="12" t="s">
        <v>2022</v>
      </c>
      <c r="T110" s="12" t="s">
        <v>1702</v>
      </c>
    </row>
    <row r="111" spans="1:20" x14ac:dyDescent="0.25">
      <c r="A111" s="12" t="s">
        <v>1</v>
      </c>
      <c r="B111" s="12" t="s">
        <v>807</v>
      </c>
      <c r="C111" s="12" t="s">
        <v>1664</v>
      </c>
      <c r="D111" s="12" t="s">
        <v>6</v>
      </c>
      <c r="E111" s="12" t="s">
        <v>11</v>
      </c>
      <c r="F111" s="12" t="s">
        <v>1374</v>
      </c>
      <c r="G111" s="12" t="s">
        <v>399</v>
      </c>
      <c r="H111" s="12" t="s">
        <v>1702</v>
      </c>
      <c r="I111" s="12" t="s">
        <v>58</v>
      </c>
      <c r="J111" s="12" t="s">
        <v>1702</v>
      </c>
      <c r="K111" s="12" t="s">
        <v>58</v>
      </c>
      <c r="L111" s="12" t="s">
        <v>1533</v>
      </c>
      <c r="M111" s="12" t="s">
        <v>1534</v>
      </c>
      <c r="N111" s="12" t="s">
        <v>1645</v>
      </c>
      <c r="O111" s="12" t="s">
        <v>1641</v>
      </c>
      <c r="P111" s="12" t="s">
        <v>1927</v>
      </c>
      <c r="Q111" s="12" t="s">
        <v>1941</v>
      </c>
      <c r="R111" s="12" t="s">
        <v>1949</v>
      </c>
      <c r="S111" s="12" t="s">
        <v>2022</v>
      </c>
      <c r="T111" s="12" t="s">
        <v>1702</v>
      </c>
    </row>
    <row r="112" spans="1:20" x14ac:dyDescent="0.25">
      <c r="A112" s="12" t="s">
        <v>1</v>
      </c>
      <c r="B112" s="12" t="s">
        <v>769</v>
      </c>
      <c r="C112" s="12" t="s">
        <v>1665</v>
      </c>
      <c r="D112" s="12" t="s">
        <v>6</v>
      </c>
      <c r="E112" s="12" t="s">
        <v>11</v>
      </c>
      <c r="F112" s="12" t="s">
        <v>1374</v>
      </c>
      <c r="G112" s="12" t="s">
        <v>399</v>
      </c>
      <c r="H112" s="12" t="s">
        <v>1702</v>
      </c>
      <c r="I112" s="12" t="s">
        <v>88</v>
      </c>
      <c r="J112" s="12" t="s">
        <v>1702</v>
      </c>
      <c r="K112" s="12" t="s">
        <v>88</v>
      </c>
      <c r="L112" s="12" t="s">
        <v>1533</v>
      </c>
      <c r="M112" s="12" t="s">
        <v>1534</v>
      </c>
      <c r="N112" s="12" t="s">
        <v>1645</v>
      </c>
      <c r="O112" s="12" t="s">
        <v>1641</v>
      </c>
      <c r="P112" s="12" t="s">
        <v>1927</v>
      </c>
      <c r="Q112" s="12" t="s">
        <v>1941</v>
      </c>
      <c r="R112" s="12" t="s">
        <v>1949</v>
      </c>
      <c r="S112" s="12" t="s">
        <v>2022</v>
      </c>
      <c r="T112" s="12" t="s">
        <v>1702</v>
      </c>
    </row>
    <row r="113" spans="1:20" x14ac:dyDescent="0.25">
      <c r="A113" s="12" t="s">
        <v>1</v>
      </c>
      <c r="B113" s="12" t="s">
        <v>731</v>
      </c>
      <c r="C113" s="12" t="s">
        <v>1666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1702</v>
      </c>
      <c r="I113" s="12" t="s">
        <v>57</v>
      </c>
      <c r="J113" s="12" t="s">
        <v>1702</v>
      </c>
      <c r="K113" s="12" t="s">
        <v>57</v>
      </c>
      <c r="L113" s="12" t="s">
        <v>1533</v>
      </c>
      <c r="M113" s="12" t="s">
        <v>1534</v>
      </c>
      <c r="N113" s="12" t="s">
        <v>1645</v>
      </c>
      <c r="O113" s="12" t="s">
        <v>1641</v>
      </c>
      <c r="P113" s="12" t="s">
        <v>1927</v>
      </c>
      <c r="Q113" s="12" t="s">
        <v>1939</v>
      </c>
      <c r="R113" s="12" t="s">
        <v>1949</v>
      </c>
      <c r="S113" s="12" t="s">
        <v>2022</v>
      </c>
      <c r="T113" s="12" t="s">
        <v>1702</v>
      </c>
    </row>
    <row r="114" spans="1:20" x14ac:dyDescent="0.25">
      <c r="A114" s="12" t="s">
        <v>1</v>
      </c>
      <c r="B114" s="12" t="s">
        <v>797</v>
      </c>
      <c r="C114" s="12" t="s">
        <v>1667</v>
      </c>
      <c r="D114" s="12" t="s">
        <v>4</v>
      </c>
      <c r="E114" s="12" t="s">
        <v>9</v>
      </c>
      <c r="F114" s="12" t="s">
        <v>1546</v>
      </c>
      <c r="G114" s="12" t="s">
        <v>399</v>
      </c>
      <c r="H114" s="12" t="s">
        <v>1702</v>
      </c>
      <c r="I114" s="12" t="s">
        <v>1668</v>
      </c>
      <c r="J114" s="12" t="s">
        <v>1702</v>
      </c>
      <c r="K114" s="12" t="s">
        <v>1668</v>
      </c>
      <c r="L114" s="12" t="s">
        <v>1533</v>
      </c>
      <c r="M114" s="12" t="s">
        <v>1534</v>
      </c>
      <c r="N114" s="12" t="s">
        <v>1645</v>
      </c>
      <c r="O114" s="12" t="s">
        <v>1641</v>
      </c>
      <c r="P114" s="12" t="s">
        <v>1927</v>
      </c>
      <c r="Q114" s="12" t="s">
        <v>1940</v>
      </c>
      <c r="R114" s="12" t="s">
        <v>1949</v>
      </c>
      <c r="S114" s="12" t="s">
        <v>2022</v>
      </c>
      <c r="T114" s="12" t="s">
        <v>1702</v>
      </c>
    </row>
    <row r="115" spans="1:20" x14ac:dyDescent="0.25">
      <c r="A115" s="12" t="s">
        <v>1</v>
      </c>
      <c r="B115" s="12" t="s">
        <v>677</v>
      </c>
      <c r="C115" s="12" t="s">
        <v>1669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1702</v>
      </c>
      <c r="I115" s="12" t="s">
        <v>74</v>
      </c>
      <c r="J115" s="12" t="s">
        <v>1702</v>
      </c>
      <c r="K115" s="12" t="s">
        <v>74</v>
      </c>
      <c r="L115" s="12" t="s">
        <v>1533</v>
      </c>
      <c r="M115" s="12" t="s">
        <v>1534</v>
      </c>
      <c r="N115" s="12" t="s">
        <v>1670</v>
      </c>
      <c r="O115" s="12" t="s">
        <v>1671</v>
      </c>
      <c r="P115" s="12" t="s">
        <v>1927</v>
      </c>
      <c r="Q115" s="12" t="s">
        <v>1940</v>
      </c>
      <c r="R115" s="12" t="s">
        <v>1949</v>
      </c>
      <c r="S115" s="12" t="s">
        <v>2022</v>
      </c>
      <c r="T115" s="12" t="s">
        <v>1702</v>
      </c>
    </row>
    <row r="116" spans="1:20" x14ac:dyDescent="0.25">
      <c r="A116" s="12" t="s">
        <v>1</v>
      </c>
      <c r="B116" s="12" t="s">
        <v>663</v>
      </c>
      <c r="C116" s="12" t="s">
        <v>1672</v>
      </c>
      <c r="D116" s="12" t="s">
        <v>6</v>
      </c>
      <c r="E116" s="12" t="s">
        <v>11</v>
      </c>
      <c r="F116" s="12" t="s">
        <v>1374</v>
      </c>
      <c r="G116" s="12" t="s">
        <v>399</v>
      </c>
      <c r="H116" s="12" t="s">
        <v>1702</v>
      </c>
      <c r="I116" s="12" t="s">
        <v>1668</v>
      </c>
      <c r="J116" s="12" t="s">
        <v>1702</v>
      </c>
      <c r="K116" s="12" t="s">
        <v>1668</v>
      </c>
      <c r="L116" s="12" t="s">
        <v>1533</v>
      </c>
      <c r="M116" s="12" t="s">
        <v>1534</v>
      </c>
      <c r="N116" s="12" t="s">
        <v>1670</v>
      </c>
      <c r="O116" s="12" t="s">
        <v>1671</v>
      </c>
      <c r="P116" s="12" t="s">
        <v>1927</v>
      </c>
      <c r="Q116" s="12" t="s">
        <v>1941</v>
      </c>
      <c r="R116" s="12" t="s">
        <v>1949</v>
      </c>
      <c r="S116" s="12" t="s">
        <v>2022</v>
      </c>
      <c r="T116" s="12" t="s">
        <v>1702</v>
      </c>
    </row>
    <row r="117" spans="1:20" x14ac:dyDescent="0.25">
      <c r="A117" s="12" t="s">
        <v>1</v>
      </c>
      <c r="B117" s="12" t="s">
        <v>783</v>
      </c>
      <c r="C117" s="12" t="s">
        <v>1673</v>
      </c>
      <c r="D117" s="12" t="s">
        <v>7</v>
      </c>
      <c r="E117" s="12" t="s">
        <v>15</v>
      </c>
      <c r="F117" s="12" t="s">
        <v>1546</v>
      </c>
      <c r="G117" s="12" t="s">
        <v>399</v>
      </c>
      <c r="H117" s="12" t="s">
        <v>1702</v>
      </c>
      <c r="I117" s="12" t="s">
        <v>1668</v>
      </c>
      <c r="J117" s="12" t="s">
        <v>1702</v>
      </c>
      <c r="K117" s="12" t="s">
        <v>1668</v>
      </c>
      <c r="L117" s="12" t="s">
        <v>1533</v>
      </c>
      <c r="M117" s="12" t="s">
        <v>1534</v>
      </c>
      <c r="N117" s="12" t="s">
        <v>1670</v>
      </c>
      <c r="O117" s="12" t="s">
        <v>1671</v>
      </c>
      <c r="P117" s="12" t="s">
        <v>1927</v>
      </c>
      <c r="Q117" s="12" t="s">
        <v>1939</v>
      </c>
      <c r="R117" s="12" t="s">
        <v>1949</v>
      </c>
      <c r="S117" s="12" t="s">
        <v>2022</v>
      </c>
      <c r="T117" s="12" t="s">
        <v>1702</v>
      </c>
    </row>
    <row r="118" spans="1:20" x14ac:dyDescent="0.25">
      <c r="A118" s="12" t="s">
        <v>1</v>
      </c>
      <c r="B118" s="12" t="s">
        <v>763</v>
      </c>
      <c r="C118" s="12" t="s">
        <v>1674</v>
      </c>
      <c r="D118" s="12" t="s">
        <v>7</v>
      </c>
      <c r="E118" s="12" t="s">
        <v>15</v>
      </c>
      <c r="F118" s="12" t="s">
        <v>1374</v>
      </c>
      <c r="G118" s="12" t="s">
        <v>399</v>
      </c>
      <c r="H118" s="12" t="s">
        <v>1702</v>
      </c>
      <c r="I118" s="12" t="s">
        <v>297</v>
      </c>
      <c r="J118" s="12" t="s">
        <v>1702</v>
      </c>
      <c r="K118" s="12" t="s">
        <v>297</v>
      </c>
      <c r="L118" s="12" t="s">
        <v>1533</v>
      </c>
      <c r="M118" s="12" t="s">
        <v>1534</v>
      </c>
      <c r="N118" s="12" t="s">
        <v>1670</v>
      </c>
      <c r="O118" s="12" t="s">
        <v>1671</v>
      </c>
      <c r="P118" s="12" t="s">
        <v>1927</v>
      </c>
      <c r="Q118" s="12" t="s">
        <v>1939</v>
      </c>
      <c r="R118" s="12" t="s">
        <v>1949</v>
      </c>
      <c r="S118" s="12" t="s">
        <v>2022</v>
      </c>
      <c r="T118" s="12" t="s">
        <v>1702</v>
      </c>
    </row>
    <row r="119" spans="1:20" x14ac:dyDescent="0.25">
      <c r="A119" s="12" t="s">
        <v>1</v>
      </c>
      <c r="B119" s="12" t="s">
        <v>822</v>
      </c>
      <c r="C119" s="12" t="s">
        <v>1675</v>
      </c>
      <c r="D119" s="12" t="s">
        <v>7</v>
      </c>
      <c r="E119" s="12" t="s">
        <v>15</v>
      </c>
      <c r="F119" s="12" t="s">
        <v>1374</v>
      </c>
      <c r="G119" s="12" t="s">
        <v>399</v>
      </c>
      <c r="H119" s="12" t="s">
        <v>1702</v>
      </c>
      <c r="I119" s="12" t="s">
        <v>87</v>
      </c>
      <c r="J119" s="12" t="s">
        <v>1702</v>
      </c>
      <c r="K119" s="12" t="s">
        <v>87</v>
      </c>
      <c r="L119" s="12" t="s">
        <v>1533</v>
      </c>
      <c r="M119" s="12" t="s">
        <v>1534</v>
      </c>
      <c r="N119" s="12" t="s">
        <v>1670</v>
      </c>
      <c r="O119" s="12" t="s">
        <v>1671</v>
      </c>
      <c r="P119" s="12" t="s">
        <v>1927</v>
      </c>
      <c r="Q119" s="12" t="s">
        <v>1939</v>
      </c>
      <c r="R119" s="12" t="s">
        <v>1949</v>
      </c>
      <c r="S119" s="12" t="s">
        <v>2022</v>
      </c>
      <c r="T119" s="12" t="s">
        <v>1702</v>
      </c>
    </row>
    <row r="120" spans="1:20" x14ac:dyDescent="0.25">
      <c r="A120" s="12" t="s">
        <v>1</v>
      </c>
      <c r="B120" s="12" t="s">
        <v>741</v>
      </c>
      <c r="C120" s="12" t="s">
        <v>1676</v>
      </c>
      <c r="D120" s="12" t="s">
        <v>4</v>
      </c>
      <c r="E120" s="12" t="s">
        <v>9</v>
      </c>
      <c r="F120" s="12" t="s">
        <v>1546</v>
      </c>
      <c r="G120" s="12" t="s">
        <v>399</v>
      </c>
      <c r="H120" s="12" t="s">
        <v>1702</v>
      </c>
      <c r="I120" s="12" t="s">
        <v>1026</v>
      </c>
      <c r="J120" s="12" t="s">
        <v>1702</v>
      </c>
      <c r="K120" s="12" t="s">
        <v>1026</v>
      </c>
      <c r="L120" s="12" t="s">
        <v>1533</v>
      </c>
      <c r="M120" s="12" t="s">
        <v>1534</v>
      </c>
      <c r="N120" s="12" t="s">
        <v>1670</v>
      </c>
      <c r="O120" s="12" t="s">
        <v>1671</v>
      </c>
      <c r="P120" s="12" t="s">
        <v>1927</v>
      </c>
      <c r="Q120" s="12" t="s">
        <v>1940</v>
      </c>
      <c r="R120" s="12" t="s">
        <v>1949</v>
      </c>
      <c r="S120" s="12" t="s">
        <v>2022</v>
      </c>
      <c r="T120" s="12" t="s">
        <v>1702</v>
      </c>
    </row>
    <row r="121" spans="1:20" x14ac:dyDescent="0.25">
      <c r="A121" s="12" t="s">
        <v>1</v>
      </c>
      <c r="B121" s="12" t="s">
        <v>826</v>
      </c>
      <c r="C121" s="12" t="s">
        <v>1677</v>
      </c>
      <c r="D121" s="12" t="s">
        <v>6</v>
      </c>
      <c r="E121" s="12" t="s">
        <v>11</v>
      </c>
      <c r="F121" s="12" t="s">
        <v>1374</v>
      </c>
      <c r="G121" s="12" t="s">
        <v>399</v>
      </c>
      <c r="H121" s="12" t="s">
        <v>1702</v>
      </c>
      <c r="I121" s="12" t="s">
        <v>1678</v>
      </c>
      <c r="J121" s="12" t="s">
        <v>1702</v>
      </c>
      <c r="K121" s="12" t="s">
        <v>1678</v>
      </c>
      <c r="L121" s="12" t="s">
        <v>1533</v>
      </c>
      <c r="M121" s="12" t="s">
        <v>1534</v>
      </c>
      <c r="N121" s="12" t="s">
        <v>1670</v>
      </c>
      <c r="O121" s="12" t="s">
        <v>1671</v>
      </c>
      <c r="P121" s="12" t="s">
        <v>1927</v>
      </c>
      <c r="Q121" s="12" t="s">
        <v>1941</v>
      </c>
      <c r="R121" s="12" t="s">
        <v>1949</v>
      </c>
      <c r="S121" s="12" t="s">
        <v>2022</v>
      </c>
      <c r="T121" s="12" t="s">
        <v>1702</v>
      </c>
    </row>
    <row r="122" spans="1:20" x14ac:dyDescent="0.25">
      <c r="A122" s="12" t="s">
        <v>1</v>
      </c>
      <c r="B122" s="12" t="s">
        <v>802</v>
      </c>
      <c r="C122" s="12" t="s">
        <v>1679</v>
      </c>
      <c r="D122" s="12" t="s">
        <v>7</v>
      </c>
      <c r="E122" s="12" t="s">
        <v>15</v>
      </c>
      <c r="F122" s="12" t="s">
        <v>1374</v>
      </c>
      <c r="G122" s="12" t="s">
        <v>399</v>
      </c>
      <c r="H122" s="12" t="s">
        <v>1702</v>
      </c>
      <c r="I122" s="12" t="s">
        <v>184</v>
      </c>
      <c r="J122" s="12" t="s">
        <v>1702</v>
      </c>
      <c r="K122" s="12" t="s">
        <v>184</v>
      </c>
      <c r="L122" s="12" t="s">
        <v>1533</v>
      </c>
      <c r="M122" s="12" t="s">
        <v>1534</v>
      </c>
      <c r="N122" s="12" t="s">
        <v>1670</v>
      </c>
      <c r="O122" s="12" t="s">
        <v>1671</v>
      </c>
      <c r="P122" s="12" t="s">
        <v>1927</v>
      </c>
      <c r="Q122" s="12" t="s">
        <v>1939</v>
      </c>
      <c r="R122" s="12" t="s">
        <v>1949</v>
      </c>
      <c r="S122" s="12" t="s">
        <v>2022</v>
      </c>
      <c r="T122" s="12" t="s">
        <v>1702</v>
      </c>
    </row>
    <row r="123" spans="1:20" x14ac:dyDescent="0.25">
      <c r="A123" s="12" t="s">
        <v>1</v>
      </c>
      <c r="B123" s="12" t="s">
        <v>745</v>
      </c>
      <c r="C123" s="12" t="s">
        <v>1680</v>
      </c>
      <c r="D123" s="12" t="s">
        <v>6</v>
      </c>
      <c r="E123" s="12" t="s">
        <v>10</v>
      </c>
      <c r="F123" s="12" t="s">
        <v>1681</v>
      </c>
      <c r="G123" s="12" t="s">
        <v>399</v>
      </c>
      <c r="H123" s="12" t="s">
        <v>1702</v>
      </c>
      <c r="I123" s="12" t="s">
        <v>126</v>
      </c>
      <c r="J123" s="12" t="s">
        <v>1702</v>
      </c>
      <c r="K123" s="12" t="s">
        <v>126</v>
      </c>
      <c r="L123" s="12" t="s">
        <v>1533</v>
      </c>
      <c r="M123" s="12" t="s">
        <v>1534</v>
      </c>
      <c r="N123" s="12" t="s">
        <v>1670</v>
      </c>
      <c r="O123" s="12" t="s">
        <v>1671</v>
      </c>
      <c r="P123" s="12" t="s">
        <v>1927</v>
      </c>
      <c r="Q123" s="12" t="s">
        <v>1943</v>
      </c>
      <c r="R123" s="12" t="s">
        <v>1949</v>
      </c>
      <c r="S123" s="12" t="s">
        <v>2022</v>
      </c>
      <c r="T123" s="12" t="s">
        <v>1702</v>
      </c>
    </row>
    <row r="124" spans="1:20" x14ac:dyDescent="0.25">
      <c r="A124" s="12" t="s">
        <v>1</v>
      </c>
      <c r="B124" s="12" t="s">
        <v>786</v>
      </c>
      <c r="C124" s="12" t="s">
        <v>1682</v>
      </c>
      <c r="D124" s="12" t="s">
        <v>4</v>
      </c>
      <c r="E124" s="12" t="s">
        <v>9</v>
      </c>
      <c r="F124" s="12" t="s">
        <v>1374</v>
      </c>
      <c r="G124" s="12" t="s">
        <v>804</v>
      </c>
      <c r="H124" s="12" t="s">
        <v>1702</v>
      </c>
      <c r="I124" s="12" t="s">
        <v>261</v>
      </c>
      <c r="J124" s="12" t="s">
        <v>1702</v>
      </c>
      <c r="K124" s="12" t="s">
        <v>261</v>
      </c>
      <c r="L124" s="12" t="s">
        <v>1533</v>
      </c>
      <c r="M124" s="12" t="s">
        <v>1534</v>
      </c>
      <c r="N124" s="12" t="s">
        <v>1670</v>
      </c>
      <c r="O124" s="12" t="s">
        <v>1671</v>
      </c>
      <c r="P124" s="12" t="s">
        <v>1927</v>
      </c>
      <c r="Q124" s="12" t="s">
        <v>1940</v>
      </c>
      <c r="R124" s="12" t="s">
        <v>1949</v>
      </c>
      <c r="S124" s="12" t="s">
        <v>2022</v>
      </c>
      <c r="T124" s="12" t="s">
        <v>1702</v>
      </c>
    </row>
    <row r="125" spans="1:20" x14ac:dyDescent="0.25">
      <c r="A125" s="12" t="s">
        <v>1</v>
      </c>
      <c r="B125" s="12" t="s">
        <v>823</v>
      </c>
      <c r="C125" s="12" t="s">
        <v>1683</v>
      </c>
      <c r="D125" s="12" t="s">
        <v>7</v>
      </c>
      <c r="E125" s="12" t="s">
        <v>10</v>
      </c>
      <c r="F125" s="12" t="s">
        <v>1374</v>
      </c>
      <c r="G125" s="12" t="s">
        <v>399</v>
      </c>
      <c r="H125" s="12" t="s">
        <v>1702</v>
      </c>
      <c r="I125" s="12" t="s">
        <v>56</v>
      </c>
      <c r="J125" s="12" t="s">
        <v>1702</v>
      </c>
      <c r="K125" s="12" t="s">
        <v>56</v>
      </c>
      <c r="L125" s="12" t="s">
        <v>1533</v>
      </c>
      <c r="M125" s="12" t="s">
        <v>1534</v>
      </c>
      <c r="N125" s="12" t="s">
        <v>1670</v>
      </c>
      <c r="O125" s="12" t="s">
        <v>1671</v>
      </c>
      <c r="P125" s="12" t="s">
        <v>1927</v>
      </c>
      <c r="Q125" s="12" t="s">
        <v>1943</v>
      </c>
      <c r="R125" s="12" t="s">
        <v>1949</v>
      </c>
      <c r="S125" s="12" t="s">
        <v>2022</v>
      </c>
      <c r="T125" s="12" t="s">
        <v>1702</v>
      </c>
    </row>
    <row r="126" spans="1:20" x14ac:dyDescent="0.25">
      <c r="A126" s="12" t="s">
        <v>1</v>
      </c>
      <c r="B126" s="12" t="s">
        <v>818</v>
      </c>
      <c r="C126" s="12" t="s">
        <v>1684</v>
      </c>
      <c r="D126" s="12" t="s">
        <v>4</v>
      </c>
      <c r="E126" s="12" t="s">
        <v>9</v>
      </c>
      <c r="F126" s="12" t="s">
        <v>1374</v>
      </c>
      <c r="G126" s="12" t="s">
        <v>804</v>
      </c>
      <c r="H126" s="12" t="s">
        <v>1702</v>
      </c>
      <c r="I126" s="12" t="s">
        <v>1685</v>
      </c>
      <c r="J126" s="12" t="s">
        <v>1702</v>
      </c>
      <c r="K126" s="12" t="s">
        <v>1685</v>
      </c>
      <c r="L126" s="12" t="s">
        <v>1533</v>
      </c>
      <c r="M126" s="12" t="s">
        <v>1534</v>
      </c>
      <c r="N126" s="12" t="s">
        <v>1670</v>
      </c>
      <c r="O126" s="12" t="s">
        <v>1671</v>
      </c>
      <c r="P126" s="12" t="s">
        <v>1927</v>
      </c>
      <c r="Q126" s="12" t="s">
        <v>1940</v>
      </c>
      <c r="R126" s="12" t="s">
        <v>1949</v>
      </c>
      <c r="S126" s="12" t="s">
        <v>2022</v>
      </c>
      <c r="T126" s="12" t="s">
        <v>1702</v>
      </c>
    </row>
    <row r="127" spans="1:20" x14ac:dyDescent="0.25">
      <c r="A127" s="12" t="s">
        <v>1518</v>
      </c>
      <c r="B127" s="12" t="s">
        <v>342</v>
      </c>
      <c r="C127" s="12" t="s">
        <v>1001</v>
      </c>
      <c r="D127" s="12" t="s">
        <v>4</v>
      </c>
      <c r="E127" s="12" t="s">
        <v>17</v>
      </c>
      <c r="F127" s="12" t="s">
        <v>1002</v>
      </c>
      <c r="G127" s="12" t="s">
        <v>397</v>
      </c>
      <c r="H127" s="12" t="s">
        <v>698</v>
      </c>
      <c r="I127" s="12" t="s">
        <v>1003</v>
      </c>
      <c r="J127" s="12" t="s">
        <v>1004</v>
      </c>
      <c r="K127" s="12" t="s">
        <v>316</v>
      </c>
      <c r="L127" s="12" t="s">
        <v>1005</v>
      </c>
      <c r="M127" s="12" t="s">
        <v>1006</v>
      </c>
      <c r="N127" s="12" t="s">
        <v>1007</v>
      </c>
      <c r="O127" s="12" t="s">
        <v>1008</v>
      </c>
      <c r="P127" s="12" t="s">
        <v>1927</v>
      </c>
      <c r="Q127" s="12" t="s">
        <v>1942</v>
      </c>
      <c r="R127" s="12" t="s">
        <v>1949</v>
      </c>
      <c r="S127" s="12" t="s">
        <v>2023</v>
      </c>
      <c r="T127" s="12" t="s">
        <v>2143</v>
      </c>
    </row>
    <row r="128" spans="1:20" x14ac:dyDescent="0.25">
      <c r="A128" s="12" t="s">
        <v>1518</v>
      </c>
      <c r="B128" s="12" t="s">
        <v>233</v>
      </c>
      <c r="C128" s="12" t="s">
        <v>1009</v>
      </c>
      <c r="D128" s="12" t="s">
        <v>6</v>
      </c>
      <c r="E128" s="12" t="s">
        <v>9</v>
      </c>
      <c r="F128" s="12" t="s">
        <v>1002</v>
      </c>
      <c r="G128" s="12" t="s">
        <v>397</v>
      </c>
      <c r="H128" s="12" t="s">
        <v>673</v>
      </c>
      <c r="I128" s="12" t="s">
        <v>339</v>
      </c>
      <c r="J128" s="12" t="s">
        <v>1010</v>
      </c>
      <c r="K128" s="12" t="s">
        <v>1011</v>
      </c>
      <c r="L128" s="12" t="s">
        <v>1005</v>
      </c>
      <c r="M128" s="12" t="s">
        <v>1006</v>
      </c>
      <c r="N128" s="12" t="s">
        <v>1007</v>
      </c>
      <c r="O128" s="12" t="s">
        <v>1008</v>
      </c>
      <c r="P128" s="12" t="s">
        <v>1927</v>
      </c>
      <c r="Q128" s="12" t="s">
        <v>1940</v>
      </c>
      <c r="R128" s="12" t="s">
        <v>1949</v>
      </c>
      <c r="S128" s="12" t="s">
        <v>2023</v>
      </c>
      <c r="T128" s="12" t="s">
        <v>394</v>
      </c>
    </row>
    <row r="129" spans="1:20" x14ac:dyDescent="0.25">
      <c r="A129" s="12" t="s">
        <v>1518</v>
      </c>
      <c r="B129" s="12" t="s">
        <v>389</v>
      </c>
      <c r="C129" s="12" t="s">
        <v>1012</v>
      </c>
      <c r="D129" s="12" t="s">
        <v>7</v>
      </c>
      <c r="E129" s="12" t="s">
        <v>11</v>
      </c>
      <c r="F129" s="12" t="s">
        <v>1002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1005</v>
      </c>
      <c r="M129" s="12" t="s">
        <v>1006</v>
      </c>
      <c r="N129" s="12" t="s">
        <v>1007</v>
      </c>
      <c r="O129" s="12" t="s">
        <v>1008</v>
      </c>
      <c r="P129" s="12" t="s">
        <v>1927</v>
      </c>
      <c r="Q129" s="12" t="s">
        <v>1941</v>
      </c>
      <c r="R129" s="12" t="s">
        <v>1949</v>
      </c>
      <c r="S129" s="12" t="s">
        <v>2023</v>
      </c>
      <c r="T129" s="12" t="s">
        <v>2144</v>
      </c>
    </row>
    <row r="130" spans="1:20" x14ac:dyDescent="0.25">
      <c r="A130" s="12" t="s">
        <v>1518</v>
      </c>
      <c r="B130" s="12" t="s">
        <v>125</v>
      </c>
      <c r="C130" s="12" t="s">
        <v>1013</v>
      </c>
      <c r="D130" s="12" t="s">
        <v>7</v>
      </c>
      <c r="E130" s="12" t="s">
        <v>11</v>
      </c>
      <c r="F130" s="12" t="s">
        <v>1002</v>
      </c>
      <c r="G130" s="12" t="s">
        <v>787</v>
      </c>
      <c r="H130" s="12" t="s">
        <v>698</v>
      </c>
      <c r="I130" s="12" t="s">
        <v>193</v>
      </c>
      <c r="J130" s="12" t="s">
        <v>1004</v>
      </c>
      <c r="K130" s="12" t="s">
        <v>1014</v>
      </c>
      <c r="L130" s="12" t="s">
        <v>1005</v>
      </c>
      <c r="M130" s="12" t="s">
        <v>1006</v>
      </c>
      <c r="N130" s="12" t="s">
        <v>1007</v>
      </c>
      <c r="O130" s="12" t="s">
        <v>1008</v>
      </c>
      <c r="P130" s="12" t="s">
        <v>1927</v>
      </c>
      <c r="Q130" s="12" t="s">
        <v>1941</v>
      </c>
      <c r="R130" s="12" t="s">
        <v>1949</v>
      </c>
      <c r="S130" s="12" t="s">
        <v>2023</v>
      </c>
      <c r="T130" s="12" t="s">
        <v>2144</v>
      </c>
    </row>
    <row r="131" spans="1:20" x14ac:dyDescent="0.25">
      <c r="A131" s="12" t="s">
        <v>1518</v>
      </c>
      <c r="B131" s="12" t="s">
        <v>148</v>
      </c>
      <c r="C131" s="12" t="s">
        <v>1015</v>
      </c>
      <c r="D131" s="12" t="s">
        <v>8</v>
      </c>
      <c r="E131" s="12" t="s">
        <v>10</v>
      </c>
      <c r="F131" s="12" t="s">
        <v>1002</v>
      </c>
      <c r="G131" s="12" t="s">
        <v>397</v>
      </c>
      <c r="H131" s="12" t="s">
        <v>698</v>
      </c>
      <c r="I131" s="12" t="s">
        <v>1016</v>
      </c>
      <c r="J131" s="12" t="s">
        <v>379</v>
      </c>
      <c r="K131" s="12" t="s">
        <v>1017</v>
      </c>
      <c r="L131" s="12" t="s">
        <v>1005</v>
      </c>
      <c r="M131" s="12" t="s">
        <v>1006</v>
      </c>
      <c r="N131" s="12" t="s">
        <v>1007</v>
      </c>
      <c r="O131" s="12" t="s">
        <v>1008</v>
      </c>
      <c r="P131" s="12" t="s">
        <v>1927</v>
      </c>
      <c r="Q131" s="12" t="s">
        <v>1943</v>
      </c>
      <c r="R131" s="12" t="s">
        <v>1949</v>
      </c>
      <c r="S131" s="12" t="s">
        <v>2023</v>
      </c>
      <c r="T131" s="12" t="s">
        <v>2143</v>
      </c>
    </row>
    <row r="132" spans="1:20" x14ac:dyDescent="0.25">
      <c r="A132" s="12" t="s">
        <v>1518</v>
      </c>
      <c r="B132" s="12" t="s">
        <v>392</v>
      </c>
      <c r="C132" s="12" t="s">
        <v>1018</v>
      </c>
      <c r="D132" s="12" t="s">
        <v>4</v>
      </c>
      <c r="E132" s="12" t="s">
        <v>17</v>
      </c>
      <c r="F132" s="12" t="s">
        <v>1002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1019</v>
      </c>
      <c r="L132" s="12" t="s">
        <v>1005</v>
      </c>
      <c r="M132" s="12" t="s">
        <v>1006</v>
      </c>
      <c r="N132" s="12" t="s">
        <v>1007</v>
      </c>
      <c r="O132" s="12" t="s">
        <v>1008</v>
      </c>
      <c r="P132" s="12" t="s">
        <v>1927</v>
      </c>
      <c r="Q132" s="12" t="s">
        <v>1942</v>
      </c>
      <c r="R132" s="12" t="s">
        <v>1949</v>
      </c>
      <c r="S132" s="12" t="s">
        <v>2023</v>
      </c>
      <c r="T132" s="12" t="s">
        <v>2145</v>
      </c>
    </row>
    <row r="133" spans="1:20" x14ac:dyDescent="0.25">
      <c r="A133" s="12" t="s">
        <v>1518</v>
      </c>
      <c r="B133" s="12" t="s">
        <v>386</v>
      </c>
      <c r="C133" s="12" t="s">
        <v>1020</v>
      </c>
      <c r="D133" s="12" t="s">
        <v>6</v>
      </c>
      <c r="E133" s="12" t="s">
        <v>9</v>
      </c>
      <c r="F133" s="12" t="s">
        <v>1002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1021</v>
      </c>
      <c r="L133" s="12" t="s">
        <v>1005</v>
      </c>
      <c r="M133" s="12" t="s">
        <v>1006</v>
      </c>
      <c r="N133" s="12" t="s">
        <v>1007</v>
      </c>
      <c r="O133" s="12" t="s">
        <v>1008</v>
      </c>
      <c r="P133" s="12" t="s">
        <v>1927</v>
      </c>
      <c r="Q133" s="12" t="s">
        <v>1940</v>
      </c>
      <c r="R133" s="12" t="s">
        <v>1949</v>
      </c>
      <c r="S133" s="12" t="s">
        <v>2023</v>
      </c>
      <c r="T133" s="12" t="s">
        <v>2146</v>
      </c>
    </row>
    <row r="134" spans="1:20" x14ac:dyDescent="0.25">
      <c r="A134" s="12" t="s">
        <v>1518</v>
      </c>
      <c r="B134" s="12" t="s">
        <v>228</v>
      </c>
      <c r="C134" s="12" t="s">
        <v>1022</v>
      </c>
      <c r="D134" s="12" t="s">
        <v>8</v>
      </c>
      <c r="E134" s="12" t="s">
        <v>15</v>
      </c>
      <c r="F134" s="12" t="s">
        <v>1002</v>
      </c>
      <c r="G134" s="12" t="s">
        <v>787</v>
      </c>
      <c r="H134" s="12" t="s">
        <v>673</v>
      </c>
      <c r="I134" s="12" t="s">
        <v>149</v>
      </c>
      <c r="J134" s="12" t="s">
        <v>1023</v>
      </c>
      <c r="K134" s="12" t="s">
        <v>1024</v>
      </c>
      <c r="L134" s="12" t="s">
        <v>1005</v>
      </c>
      <c r="M134" s="12" t="s">
        <v>1006</v>
      </c>
      <c r="N134" s="12" t="s">
        <v>1007</v>
      </c>
      <c r="O134" s="12" t="s">
        <v>1008</v>
      </c>
      <c r="P134" s="12" t="s">
        <v>1927</v>
      </c>
      <c r="Q134" s="12" t="s">
        <v>1939</v>
      </c>
      <c r="R134" s="12" t="s">
        <v>1949</v>
      </c>
      <c r="S134" s="12" t="s">
        <v>2023</v>
      </c>
      <c r="T134" s="12" t="s">
        <v>2147</v>
      </c>
    </row>
    <row r="135" spans="1:20" x14ac:dyDescent="0.25">
      <c r="A135" s="12" t="s">
        <v>1518</v>
      </c>
      <c r="B135" s="12" t="s">
        <v>391</v>
      </c>
      <c r="C135" s="12" t="s">
        <v>1025</v>
      </c>
      <c r="D135" s="12" t="s">
        <v>7</v>
      </c>
      <c r="E135" s="12" t="s">
        <v>13</v>
      </c>
      <c r="F135" s="12" t="s">
        <v>1002</v>
      </c>
      <c r="G135" s="12" t="s">
        <v>787</v>
      </c>
      <c r="H135" s="12" t="s">
        <v>673</v>
      </c>
      <c r="I135" s="12" t="s">
        <v>1026</v>
      </c>
      <c r="J135" s="12" t="s">
        <v>267</v>
      </c>
      <c r="K135" s="12" t="s">
        <v>1003</v>
      </c>
      <c r="L135" s="12" t="s">
        <v>1005</v>
      </c>
      <c r="M135" s="12" t="s">
        <v>1006</v>
      </c>
      <c r="N135" s="12" t="s">
        <v>1007</v>
      </c>
      <c r="O135" s="12" t="s">
        <v>1008</v>
      </c>
      <c r="P135" s="12" t="s">
        <v>1927</v>
      </c>
      <c r="Q135" s="12" t="s">
        <v>1944</v>
      </c>
      <c r="R135" s="12" t="s">
        <v>1949</v>
      </c>
      <c r="S135" s="12" t="s">
        <v>2023</v>
      </c>
      <c r="T135" s="12" t="s">
        <v>2148</v>
      </c>
    </row>
    <row r="136" spans="1:20" x14ac:dyDescent="0.25">
      <c r="A136" s="12" t="s">
        <v>1518</v>
      </c>
      <c r="B136" s="12" t="s">
        <v>388</v>
      </c>
      <c r="C136" s="12" t="s">
        <v>1027</v>
      </c>
      <c r="D136" s="12" t="s">
        <v>4</v>
      </c>
      <c r="E136" s="12" t="s">
        <v>17</v>
      </c>
      <c r="F136" s="12" t="s">
        <v>1002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1005</v>
      </c>
      <c r="M136" s="12" t="s">
        <v>1006</v>
      </c>
      <c r="N136" s="12" t="s">
        <v>1007</v>
      </c>
      <c r="O136" s="12" t="s">
        <v>1008</v>
      </c>
      <c r="P136" s="12" t="s">
        <v>1927</v>
      </c>
      <c r="Q136" s="12" t="s">
        <v>1942</v>
      </c>
      <c r="R136" s="12" t="s">
        <v>1949</v>
      </c>
      <c r="S136" s="12" t="s">
        <v>2023</v>
      </c>
      <c r="T136" s="12" t="s">
        <v>2149</v>
      </c>
    </row>
    <row r="137" spans="1:20" x14ac:dyDescent="0.25">
      <c r="A137" s="12" t="s">
        <v>1518</v>
      </c>
      <c r="B137" s="12" t="s">
        <v>387</v>
      </c>
      <c r="C137" s="12" t="s">
        <v>1028</v>
      </c>
      <c r="D137" s="12" t="s">
        <v>7</v>
      </c>
      <c r="E137" s="12" t="s">
        <v>11</v>
      </c>
      <c r="F137" s="12" t="s">
        <v>1002</v>
      </c>
      <c r="G137" s="12" t="s">
        <v>787</v>
      </c>
      <c r="H137" s="12" t="s">
        <v>673</v>
      </c>
      <c r="I137" s="12" t="s">
        <v>1026</v>
      </c>
      <c r="J137" s="12" t="s">
        <v>267</v>
      </c>
      <c r="K137" s="12" t="s">
        <v>1003</v>
      </c>
      <c r="L137" s="12" t="s">
        <v>1005</v>
      </c>
      <c r="M137" s="12" t="s">
        <v>1006</v>
      </c>
      <c r="N137" s="12" t="s">
        <v>1007</v>
      </c>
      <c r="O137" s="12" t="s">
        <v>1008</v>
      </c>
      <c r="P137" s="12" t="s">
        <v>1927</v>
      </c>
      <c r="Q137" s="12" t="s">
        <v>1941</v>
      </c>
      <c r="R137" s="12" t="s">
        <v>1949</v>
      </c>
      <c r="S137" s="12" t="s">
        <v>2023</v>
      </c>
      <c r="T137" s="12" t="s">
        <v>2148</v>
      </c>
    </row>
    <row r="138" spans="1:20" x14ac:dyDescent="0.25">
      <c r="A138" s="12" t="s">
        <v>1518</v>
      </c>
      <c r="B138" s="12" t="s">
        <v>390</v>
      </c>
      <c r="C138" s="12" t="s">
        <v>1029</v>
      </c>
      <c r="D138" s="12" t="s">
        <v>4</v>
      </c>
      <c r="E138" s="12" t="s">
        <v>17</v>
      </c>
      <c r="F138" s="12" t="s">
        <v>1002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1030</v>
      </c>
      <c r="L138" s="12" t="s">
        <v>1005</v>
      </c>
      <c r="M138" s="12" t="s">
        <v>1006</v>
      </c>
      <c r="N138" s="12" t="s">
        <v>1007</v>
      </c>
      <c r="O138" s="12" t="s">
        <v>1008</v>
      </c>
      <c r="P138" s="12" t="s">
        <v>1927</v>
      </c>
      <c r="Q138" s="12" t="s">
        <v>1942</v>
      </c>
      <c r="R138" s="12" t="s">
        <v>1949</v>
      </c>
      <c r="S138" s="12" t="s">
        <v>2023</v>
      </c>
      <c r="T138" s="12" t="s">
        <v>2149</v>
      </c>
    </row>
    <row r="139" spans="1:20" x14ac:dyDescent="0.25">
      <c r="A139" s="12" t="s">
        <v>1518</v>
      </c>
      <c r="B139" s="12" t="s">
        <v>661</v>
      </c>
      <c r="C139" s="12" t="s">
        <v>1031</v>
      </c>
      <c r="D139" s="12" t="s">
        <v>6</v>
      </c>
      <c r="E139" s="12" t="s">
        <v>9</v>
      </c>
      <c r="F139" s="12" t="s">
        <v>1002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1032</v>
      </c>
      <c r="L139" s="12" t="s">
        <v>1005</v>
      </c>
      <c r="M139" s="12" t="s">
        <v>1006</v>
      </c>
      <c r="N139" s="12" t="s">
        <v>1007</v>
      </c>
      <c r="O139" s="12" t="s">
        <v>1008</v>
      </c>
      <c r="P139" s="12" t="s">
        <v>1927</v>
      </c>
      <c r="Q139" s="12" t="s">
        <v>1940</v>
      </c>
      <c r="R139" s="12" t="s">
        <v>1949</v>
      </c>
      <c r="S139" s="12" t="s">
        <v>2023</v>
      </c>
      <c r="T139" s="12" t="s">
        <v>2150</v>
      </c>
    </row>
    <row r="140" spans="1:20" x14ac:dyDescent="0.25">
      <c r="A140" s="12" t="s">
        <v>1518</v>
      </c>
      <c r="B140" s="12" t="s">
        <v>727</v>
      </c>
      <c r="C140" s="12" t="s">
        <v>1033</v>
      </c>
      <c r="D140" s="12" t="s">
        <v>8</v>
      </c>
      <c r="E140" s="12" t="s">
        <v>15</v>
      </c>
      <c r="F140" s="12" t="s">
        <v>1002</v>
      </c>
      <c r="G140" s="12" t="s">
        <v>787</v>
      </c>
      <c r="H140" s="12" t="s">
        <v>698</v>
      </c>
      <c r="I140" s="12" t="s">
        <v>149</v>
      </c>
      <c r="J140" s="12" t="s">
        <v>1034</v>
      </c>
      <c r="K140" s="12" t="s">
        <v>101</v>
      </c>
      <c r="L140" s="12" t="s">
        <v>1005</v>
      </c>
      <c r="M140" s="12" t="s">
        <v>1006</v>
      </c>
      <c r="N140" s="12" t="s">
        <v>1007</v>
      </c>
      <c r="O140" s="12" t="s">
        <v>1008</v>
      </c>
      <c r="P140" s="12" t="s">
        <v>1927</v>
      </c>
      <c r="Q140" s="12" t="s">
        <v>1939</v>
      </c>
      <c r="R140" s="12" t="s">
        <v>1949</v>
      </c>
      <c r="S140" s="12" t="s">
        <v>2023</v>
      </c>
      <c r="T140" s="12" t="s">
        <v>2151</v>
      </c>
    </row>
    <row r="141" spans="1:20" x14ac:dyDescent="0.25">
      <c r="A141" s="12" t="s">
        <v>1518</v>
      </c>
      <c r="B141" s="12" t="s">
        <v>754</v>
      </c>
      <c r="C141" s="12" t="s">
        <v>1035</v>
      </c>
      <c r="D141" s="12" t="s">
        <v>8</v>
      </c>
      <c r="E141" s="12" t="s">
        <v>10</v>
      </c>
      <c r="F141" s="12" t="s">
        <v>1002</v>
      </c>
      <c r="G141" s="12" t="s">
        <v>787</v>
      </c>
      <c r="H141" s="12" t="s">
        <v>673</v>
      </c>
      <c r="I141" s="12" t="s">
        <v>1026</v>
      </c>
      <c r="J141" s="12" t="s">
        <v>344</v>
      </c>
      <c r="K141" s="12" t="s">
        <v>71</v>
      </c>
      <c r="L141" s="12" t="s">
        <v>1005</v>
      </c>
      <c r="M141" s="12" t="s">
        <v>1006</v>
      </c>
      <c r="N141" s="12" t="s">
        <v>1007</v>
      </c>
      <c r="O141" s="12" t="s">
        <v>1008</v>
      </c>
      <c r="P141" s="12" t="s">
        <v>1927</v>
      </c>
      <c r="Q141" s="12" t="s">
        <v>1943</v>
      </c>
      <c r="R141" s="12" t="s">
        <v>1949</v>
      </c>
      <c r="S141" s="12" t="s">
        <v>2023</v>
      </c>
      <c r="T141" s="12" t="s">
        <v>2152</v>
      </c>
    </row>
    <row r="142" spans="1:20" x14ac:dyDescent="0.25">
      <c r="A142" s="12" t="s">
        <v>1518</v>
      </c>
      <c r="B142" s="12" t="s">
        <v>743</v>
      </c>
      <c r="C142" s="12" t="s">
        <v>1036</v>
      </c>
      <c r="D142" s="12" t="s">
        <v>7</v>
      </c>
      <c r="E142" s="12" t="s">
        <v>11</v>
      </c>
      <c r="F142" s="12" t="s">
        <v>1002</v>
      </c>
      <c r="G142" s="12" t="s">
        <v>787</v>
      </c>
      <c r="H142" s="12" t="s">
        <v>673</v>
      </c>
      <c r="I142" s="12" t="s">
        <v>1026</v>
      </c>
      <c r="J142" s="12" t="s">
        <v>1037</v>
      </c>
      <c r="K142" s="12" t="s">
        <v>1024</v>
      </c>
      <c r="L142" s="12" t="s">
        <v>1005</v>
      </c>
      <c r="M142" s="12" t="s">
        <v>1006</v>
      </c>
      <c r="N142" s="12" t="s">
        <v>1007</v>
      </c>
      <c r="O142" s="12" t="s">
        <v>1008</v>
      </c>
      <c r="P142" s="12" t="s">
        <v>1927</v>
      </c>
      <c r="Q142" s="12" t="s">
        <v>1941</v>
      </c>
      <c r="R142" s="12" t="s">
        <v>1949</v>
      </c>
      <c r="S142" s="12" t="s">
        <v>2023</v>
      </c>
      <c r="T142" s="12" t="s">
        <v>2148</v>
      </c>
    </row>
    <row r="143" spans="1:20" x14ac:dyDescent="0.25">
      <c r="A143" s="12" t="s">
        <v>1518</v>
      </c>
      <c r="B143" s="12" t="s">
        <v>699</v>
      </c>
      <c r="C143" s="12" t="s">
        <v>1038</v>
      </c>
      <c r="D143" s="12" t="s">
        <v>4</v>
      </c>
      <c r="E143" s="12" t="s">
        <v>11</v>
      </c>
      <c r="F143" s="12" t="s">
        <v>1039</v>
      </c>
      <c r="G143" s="12" t="s">
        <v>787</v>
      </c>
      <c r="H143" s="12" t="s">
        <v>673</v>
      </c>
      <c r="I143" s="12" t="s">
        <v>262</v>
      </c>
      <c r="J143" s="12" t="s">
        <v>1040</v>
      </c>
      <c r="K143" s="12" t="s">
        <v>1030</v>
      </c>
      <c r="L143" s="12" t="s">
        <v>1005</v>
      </c>
      <c r="M143" s="12" t="s">
        <v>1006</v>
      </c>
      <c r="N143" s="12" t="s">
        <v>1041</v>
      </c>
      <c r="O143" s="12" t="s">
        <v>1042</v>
      </c>
      <c r="P143" s="12" t="s">
        <v>1927</v>
      </c>
      <c r="Q143" s="12" t="s">
        <v>1941</v>
      </c>
      <c r="R143" s="12" t="s">
        <v>1949</v>
      </c>
      <c r="S143" s="12" t="s">
        <v>2023</v>
      </c>
      <c r="T143" s="12" t="s">
        <v>2149</v>
      </c>
    </row>
    <row r="144" spans="1:20" x14ac:dyDescent="0.25">
      <c r="A144" s="12" t="s">
        <v>1518</v>
      </c>
      <c r="B144" s="12" t="s">
        <v>739</v>
      </c>
      <c r="C144" s="12" t="s">
        <v>1043</v>
      </c>
      <c r="D144" s="12" t="s">
        <v>7</v>
      </c>
      <c r="E144" s="12" t="s">
        <v>15</v>
      </c>
      <c r="F144" s="12" t="s">
        <v>1039</v>
      </c>
      <c r="G144" s="12" t="s">
        <v>397</v>
      </c>
      <c r="H144" s="12" t="s">
        <v>1702</v>
      </c>
      <c r="I144" s="12" t="s">
        <v>1044</v>
      </c>
      <c r="J144" s="12" t="s">
        <v>1702</v>
      </c>
      <c r="K144" s="12" t="s">
        <v>1044</v>
      </c>
      <c r="L144" s="12" t="s">
        <v>1005</v>
      </c>
      <c r="M144" s="12" t="s">
        <v>1006</v>
      </c>
      <c r="N144" s="12" t="s">
        <v>1041</v>
      </c>
      <c r="O144" s="12" t="s">
        <v>1042</v>
      </c>
      <c r="P144" s="12" t="s">
        <v>1927</v>
      </c>
      <c r="Q144" s="12" t="s">
        <v>1939</v>
      </c>
      <c r="R144" s="12" t="s">
        <v>1949</v>
      </c>
      <c r="S144" s="12" t="s">
        <v>2023</v>
      </c>
      <c r="T144" s="12" t="s">
        <v>2153</v>
      </c>
    </row>
    <row r="145" spans="1:20" x14ac:dyDescent="0.25">
      <c r="A145" s="12" t="s">
        <v>1518</v>
      </c>
      <c r="B145" s="12" t="s">
        <v>737</v>
      </c>
      <c r="C145" s="12" t="s">
        <v>1045</v>
      </c>
      <c r="D145" s="12" t="s">
        <v>4</v>
      </c>
      <c r="E145" s="12" t="s">
        <v>11</v>
      </c>
      <c r="F145" s="12" t="s">
        <v>1039</v>
      </c>
      <c r="G145" s="12" t="s">
        <v>397</v>
      </c>
      <c r="H145" s="12" t="s">
        <v>1702</v>
      </c>
      <c r="I145" s="12" t="s">
        <v>1044</v>
      </c>
      <c r="J145" s="12" t="s">
        <v>1702</v>
      </c>
      <c r="K145" s="12" t="s">
        <v>1044</v>
      </c>
      <c r="L145" s="12" t="s">
        <v>1005</v>
      </c>
      <c r="M145" s="12" t="s">
        <v>1006</v>
      </c>
      <c r="N145" s="12" t="s">
        <v>1041</v>
      </c>
      <c r="O145" s="12" t="s">
        <v>1042</v>
      </c>
      <c r="P145" s="12" t="s">
        <v>1927</v>
      </c>
      <c r="Q145" s="12" t="s">
        <v>1941</v>
      </c>
      <c r="R145" s="12" t="s">
        <v>1949</v>
      </c>
      <c r="S145" s="12" t="s">
        <v>2023</v>
      </c>
      <c r="T145" s="12" t="s">
        <v>2154</v>
      </c>
    </row>
    <row r="146" spans="1:20" x14ac:dyDescent="0.25">
      <c r="A146" s="12" t="s">
        <v>1518</v>
      </c>
      <c r="B146" s="12" t="s">
        <v>668</v>
      </c>
      <c r="C146" s="12" t="s">
        <v>1046</v>
      </c>
      <c r="D146" s="12" t="s">
        <v>7</v>
      </c>
      <c r="E146" s="12" t="s">
        <v>15</v>
      </c>
      <c r="F146" s="12" t="s">
        <v>1039</v>
      </c>
      <c r="G146" s="12" t="s">
        <v>397</v>
      </c>
      <c r="H146" s="12" t="s">
        <v>1702</v>
      </c>
      <c r="I146" s="12" t="s">
        <v>1003</v>
      </c>
      <c r="J146" s="12" t="s">
        <v>1702</v>
      </c>
      <c r="K146" s="12" t="s">
        <v>1003</v>
      </c>
      <c r="L146" s="12" t="s">
        <v>1005</v>
      </c>
      <c r="M146" s="12" t="s">
        <v>1006</v>
      </c>
      <c r="N146" s="12" t="s">
        <v>1041</v>
      </c>
      <c r="O146" s="12" t="s">
        <v>1042</v>
      </c>
      <c r="P146" s="12" t="s">
        <v>1927</v>
      </c>
      <c r="Q146" s="12" t="s">
        <v>1939</v>
      </c>
      <c r="R146" s="12" t="s">
        <v>1949</v>
      </c>
      <c r="S146" s="12" t="s">
        <v>2023</v>
      </c>
      <c r="T146" s="12" t="s">
        <v>2155</v>
      </c>
    </row>
    <row r="147" spans="1:20" x14ac:dyDescent="0.25">
      <c r="A147" s="12" t="s">
        <v>1518</v>
      </c>
      <c r="B147" s="12" t="s">
        <v>751</v>
      </c>
      <c r="C147" s="12" t="s">
        <v>1047</v>
      </c>
      <c r="D147" s="12" t="s">
        <v>4</v>
      </c>
      <c r="E147" s="12" t="s">
        <v>13</v>
      </c>
      <c r="F147" s="12" t="s">
        <v>1039</v>
      </c>
      <c r="G147" s="12" t="s">
        <v>397</v>
      </c>
      <c r="H147" s="12" t="s">
        <v>1702</v>
      </c>
      <c r="I147" s="12" t="s">
        <v>368</v>
      </c>
      <c r="J147" s="12" t="s">
        <v>1702</v>
      </c>
      <c r="K147" s="12" t="s">
        <v>368</v>
      </c>
      <c r="L147" s="12" t="s">
        <v>1005</v>
      </c>
      <c r="M147" s="12" t="s">
        <v>1006</v>
      </c>
      <c r="N147" s="12" t="s">
        <v>1041</v>
      </c>
      <c r="O147" s="12" t="s">
        <v>1042</v>
      </c>
      <c r="P147" s="12" t="s">
        <v>1927</v>
      </c>
      <c r="Q147" s="12" t="s">
        <v>1944</v>
      </c>
      <c r="R147" s="12" t="s">
        <v>1949</v>
      </c>
      <c r="S147" s="12" t="s">
        <v>2023</v>
      </c>
      <c r="T147" s="12" t="s">
        <v>2148</v>
      </c>
    </row>
    <row r="148" spans="1:20" x14ac:dyDescent="0.25">
      <c r="A148" s="12" t="s">
        <v>1518</v>
      </c>
      <c r="B148" s="12" t="s">
        <v>649</v>
      </c>
      <c r="C148" s="12" t="s">
        <v>1048</v>
      </c>
      <c r="D148" s="12" t="s">
        <v>6</v>
      </c>
      <c r="E148" s="12" t="s">
        <v>12</v>
      </c>
      <c r="F148" s="12" t="s">
        <v>1039</v>
      </c>
      <c r="G148" s="12" t="s">
        <v>397</v>
      </c>
      <c r="H148" s="12" t="s">
        <v>1702</v>
      </c>
      <c r="I148" s="12" t="s">
        <v>1044</v>
      </c>
      <c r="J148" s="12" t="s">
        <v>1702</v>
      </c>
      <c r="K148" s="12" t="s">
        <v>1044</v>
      </c>
      <c r="L148" s="12" t="s">
        <v>1005</v>
      </c>
      <c r="M148" s="12" t="s">
        <v>1006</v>
      </c>
      <c r="N148" s="12" t="s">
        <v>1041</v>
      </c>
      <c r="O148" s="12" t="s">
        <v>1042</v>
      </c>
      <c r="P148" s="12" t="s">
        <v>1927</v>
      </c>
      <c r="Q148" s="12" t="s">
        <v>1945</v>
      </c>
      <c r="R148" s="12" t="s">
        <v>1949</v>
      </c>
      <c r="S148" s="12" t="s">
        <v>2023</v>
      </c>
      <c r="T148" s="12" t="s">
        <v>2147</v>
      </c>
    </row>
    <row r="149" spans="1:20" x14ac:dyDescent="0.25">
      <c r="A149" s="12" t="s">
        <v>1518</v>
      </c>
      <c r="B149" s="12" t="s">
        <v>666</v>
      </c>
      <c r="C149" s="12" t="s">
        <v>1049</v>
      </c>
      <c r="D149" s="12" t="s">
        <v>7</v>
      </c>
      <c r="E149" s="12" t="s">
        <v>15</v>
      </c>
      <c r="F149" s="12" t="s">
        <v>1039</v>
      </c>
      <c r="G149" s="12" t="s">
        <v>397</v>
      </c>
      <c r="H149" s="12" t="s">
        <v>1702</v>
      </c>
      <c r="I149" s="12" t="s">
        <v>1003</v>
      </c>
      <c r="J149" s="12" t="s">
        <v>1702</v>
      </c>
      <c r="K149" s="12" t="s">
        <v>1003</v>
      </c>
      <c r="L149" s="12" t="s">
        <v>1005</v>
      </c>
      <c r="M149" s="12" t="s">
        <v>1006</v>
      </c>
      <c r="N149" s="12" t="s">
        <v>1041</v>
      </c>
      <c r="O149" s="12" t="s">
        <v>1042</v>
      </c>
      <c r="P149" s="12" t="s">
        <v>1927</v>
      </c>
      <c r="Q149" s="12" t="s">
        <v>1939</v>
      </c>
      <c r="R149" s="12" t="s">
        <v>1949</v>
      </c>
      <c r="S149" s="12" t="s">
        <v>2023</v>
      </c>
      <c r="T149" s="12" t="s">
        <v>2147</v>
      </c>
    </row>
    <row r="150" spans="1:20" x14ac:dyDescent="0.25">
      <c r="A150" s="12" t="s">
        <v>1518</v>
      </c>
      <c r="B150" s="12" t="s">
        <v>806</v>
      </c>
      <c r="C150" s="12" t="s">
        <v>1050</v>
      </c>
      <c r="D150" s="12" t="s">
        <v>4</v>
      </c>
      <c r="E150" s="12" t="s">
        <v>11</v>
      </c>
      <c r="F150" s="12" t="s">
        <v>1039</v>
      </c>
      <c r="G150" s="12" t="s">
        <v>397</v>
      </c>
      <c r="H150" s="12" t="s">
        <v>1702</v>
      </c>
      <c r="I150" s="12" t="s">
        <v>368</v>
      </c>
      <c r="J150" s="12" t="s">
        <v>1702</v>
      </c>
      <c r="K150" s="12" t="s">
        <v>368</v>
      </c>
      <c r="L150" s="12" t="s">
        <v>1005</v>
      </c>
      <c r="M150" s="12" t="s">
        <v>1006</v>
      </c>
      <c r="N150" s="12" t="s">
        <v>1041</v>
      </c>
      <c r="O150" s="12" t="s">
        <v>1042</v>
      </c>
      <c r="P150" s="12" t="s">
        <v>1927</v>
      </c>
      <c r="Q150" s="12" t="s">
        <v>1941</v>
      </c>
      <c r="R150" s="12" t="s">
        <v>1949</v>
      </c>
      <c r="S150" s="12" t="s">
        <v>2023</v>
      </c>
      <c r="T150" s="12" t="s">
        <v>2156</v>
      </c>
    </row>
    <row r="151" spans="1:20" x14ac:dyDescent="0.25">
      <c r="A151" s="12" t="s">
        <v>1518</v>
      </c>
      <c r="B151" s="12" t="s">
        <v>810</v>
      </c>
      <c r="C151" s="12" t="s">
        <v>1051</v>
      </c>
      <c r="D151" s="12" t="s">
        <v>4</v>
      </c>
      <c r="E151" s="12" t="s">
        <v>13</v>
      </c>
      <c r="F151" s="12" t="s">
        <v>1039</v>
      </c>
      <c r="G151" s="12" t="s">
        <v>787</v>
      </c>
      <c r="H151" s="12" t="s">
        <v>698</v>
      </c>
      <c r="I151" s="12" t="s">
        <v>1052</v>
      </c>
      <c r="J151" s="12" t="s">
        <v>364</v>
      </c>
      <c r="K151" s="12" t="s">
        <v>1053</v>
      </c>
      <c r="L151" s="12" t="s">
        <v>1005</v>
      </c>
      <c r="M151" s="12" t="s">
        <v>1006</v>
      </c>
      <c r="N151" s="12" t="s">
        <v>1041</v>
      </c>
      <c r="O151" s="12" t="s">
        <v>1042</v>
      </c>
      <c r="P151" s="12" t="s">
        <v>1927</v>
      </c>
      <c r="Q151" s="12" t="s">
        <v>1944</v>
      </c>
      <c r="R151" s="12" t="s">
        <v>1949</v>
      </c>
      <c r="S151" s="12" t="s">
        <v>2023</v>
      </c>
      <c r="T151" s="12" t="s">
        <v>2154</v>
      </c>
    </row>
    <row r="152" spans="1:20" x14ac:dyDescent="0.25">
      <c r="A152" s="12" t="s">
        <v>1518</v>
      </c>
      <c r="B152" s="12" t="s">
        <v>816</v>
      </c>
      <c r="C152" s="12" t="s">
        <v>1054</v>
      </c>
      <c r="D152" s="12" t="s">
        <v>8</v>
      </c>
      <c r="E152" s="12" t="s">
        <v>9</v>
      </c>
      <c r="F152" s="12" t="s">
        <v>1055</v>
      </c>
      <c r="G152" s="12" t="s">
        <v>397</v>
      </c>
      <c r="H152" s="12" t="s">
        <v>1702</v>
      </c>
      <c r="I152" s="12" t="s">
        <v>1003</v>
      </c>
      <c r="J152" s="12" t="s">
        <v>1702</v>
      </c>
      <c r="K152" s="12" t="s">
        <v>1003</v>
      </c>
      <c r="L152" s="12" t="s">
        <v>1005</v>
      </c>
      <c r="M152" s="12" t="s">
        <v>1006</v>
      </c>
      <c r="N152" s="12" t="s">
        <v>1041</v>
      </c>
      <c r="O152" s="12" t="s">
        <v>1042</v>
      </c>
      <c r="P152" s="12" t="s">
        <v>1927</v>
      </c>
      <c r="Q152" s="12" t="s">
        <v>1940</v>
      </c>
      <c r="R152" s="12" t="s">
        <v>1949</v>
      </c>
      <c r="S152" s="12" t="s">
        <v>2023</v>
      </c>
      <c r="T152" s="12" t="s">
        <v>2152</v>
      </c>
    </row>
    <row r="153" spans="1:20" x14ac:dyDescent="0.25">
      <c r="A153" s="12" t="s">
        <v>1518</v>
      </c>
      <c r="B153" s="12" t="s">
        <v>820</v>
      </c>
      <c r="C153" s="12" t="s">
        <v>1056</v>
      </c>
      <c r="D153" s="12" t="s">
        <v>7</v>
      </c>
      <c r="E153" s="12" t="s">
        <v>10</v>
      </c>
      <c r="F153" s="12" t="s">
        <v>1039</v>
      </c>
      <c r="G153" s="12" t="s">
        <v>397</v>
      </c>
      <c r="H153" s="12" t="s">
        <v>1702</v>
      </c>
      <c r="I153" s="12" t="s">
        <v>1003</v>
      </c>
      <c r="J153" s="12" t="s">
        <v>1702</v>
      </c>
      <c r="K153" s="12" t="s">
        <v>1003</v>
      </c>
      <c r="L153" s="12" t="s">
        <v>1005</v>
      </c>
      <c r="M153" s="12" t="s">
        <v>1006</v>
      </c>
      <c r="N153" s="12" t="s">
        <v>1041</v>
      </c>
      <c r="O153" s="12" t="s">
        <v>1042</v>
      </c>
      <c r="P153" s="12" t="s">
        <v>1927</v>
      </c>
      <c r="Q153" s="12" t="s">
        <v>1943</v>
      </c>
      <c r="R153" s="12" t="s">
        <v>1949</v>
      </c>
      <c r="S153" s="12" t="s">
        <v>2023</v>
      </c>
      <c r="T153" s="12" t="s">
        <v>2152</v>
      </c>
    </row>
    <row r="154" spans="1:20" x14ac:dyDescent="0.25">
      <c r="A154" s="12" t="s">
        <v>1518</v>
      </c>
      <c r="B154" s="12" t="s">
        <v>734</v>
      </c>
      <c r="C154" s="12" t="s">
        <v>1057</v>
      </c>
      <c r="D154" s="12" t="s">
        <v>4</v>
      </c>
      <c r="E154" s="12" t="s">
        <v>11</v>
      </c>
      <c r="F154" s="12" t="s">
        <v>1039</v>
      </c>
      <c r="G154" s="12" t="s">
        <v>787</v>
      </c>
      <c r="H154" s="12" t="s">
        <v>673</v>
      </c>
      <c r="I154" s="12" t="s">
        <v>1058</v>
      </c>
      <c r="J154" s="12" t="s">
        <v>1010</v>
      </c>
      <c r="K154" s="12" t="s">
        <v>1059</v>
      </c>
      <c r="L154" s="12" t="s">
        <v>1005</v>
      </c>
      <c r="M154" s="12" t="s">
        <v>1006</v>
      </c>
      <c r="N154" s="12" t="s">
        <v>1041</v>
      </c>
      <c r="O154" s="12" t="s">
        <v>1042</v>
      </c>
      <c r="P154" s="12" t="s">
        <v>1927</v>
      </c>
      <c r="Q154" s="12" t="s">
        <v>1941</v>
      </c>
      <c r="R154" s="12" t="s">
        <v>1949</v>
      </c>
      <c r="S154" s="12" t="s">
        <v>2023</v>
      </c>
      <c r="T154" s="12" t="s">
        <v>2152</v>
      </c>
    </row>
    <row r="155" spans="1:20" x14ac:dyDescent="0.25">
      <c r="A155" s="12" t="s">
        <v>1518</v>
      </c>
      <c r="B155" s="12" t="s">
        <v>688</v>
      </c>
      <c r="C155" s="12" t="s">
        <v>1060</v>
      </c>
      <c r="D155" s="12" t="s">
        <v>8</v>
      </c>
      <c r="E155" s="12" t="s">
        <v>9</v>
      </c>
      <c r="F155" s="12" t="s">
        <v>1039</v>
      </c>
      <c r="G155" s="12" t="s">
        <v>397</v>
      </c>
      <c r="H155" s="12" t="s">
        <v>673</v>
      </c>
      <c r="I155" s="12" t="s">
        <v>1003</v>
      </c>
      <c r="J155" s="12" t="s">
        <v>1034</v>
      </c>
      <c r="K155" s="12" t="s">
        <v>1021</v>
      </c>
      <c r="L155" s="12" t="s">
        <v>1005</v>
      </c>
      <c r="M155" s="12" t="s">
        <v>1006</v>
      </c>
      <c r="N155" s="12" t="s">
        <v>1041</v>
      </c>
      <c r="O155" s="12" t="s">
        <v>1042</v>
      </c>
      <c r="P155" s="12" t="s">
        <v>1927</v>
      </c>
      <c r="Q155" s="12" t="s">
        <v>1940</v>
      </c>
      <c r="R155" s="12" t="s">
        <v>1949</v>
      </c>
      <c r="S155" s="12" t="s">
        <v>2023</v>
      </c>
      <c r="T155" s="12" t="s">
        <v>2157</v>
      </c>
    </row>
    <row r="156" spans="1:20" x14ac:dyDescent="0.25">
      <c r="A156" s="12" t="s">
        <v>1518</v>
      </c>
      <c r="B156" s="12" t="s">
        <v>692</v>
      </c>
      <c r="C156" s="12" t="s">
        <v>1061</v>
      </c>
      <c r="D156" s="12" t="s">
        <v>4</v>
      </c>
      <c r="E156" s="12" t="s">
        <v>11</v>
      </c>
      <c r="F156" s="12" t="s">
        <v>1039</v>
      </c>
      <c r="G156" s="12" t="s">
        <v>397</v>
      </c>
      <c r="H156" s="12" t="s">
        <v>673</v>
      </c>
      <c r="I156" s="12" t="s">
        <v>55</v>
      </c>
      <c r="J156" s="12" t="s">
        <v>1062</v>
      </c>
      <c r="K156" s="12" t="s">
        <v>1021</v>
      </c>
      <c r="L156" s="12" t="s">
        <v>1005</v>
      </c>
      <c r="M156" s="12" t="s">
        <v>1006</v>
      </c>
      <c r="N156" s="12" t="s">
        <v>1041</v>
      </c>
      <c r="O156" s="12" t="s">
        <v>1042</v>
      </c>
      <c r="P156" s="12" t="s">
        <v>1927</v>
      </c>
      <c r="Q156" s="12" t="s">
        <v>1941</v>
      </c>
      <c r="R156" s="12" t="s">
        <v>1949</v>
      </c>
      <c r="S156" s="12" t="s">
        <v>2023</v>
      </c>
      <c r="T156" s="12" t="s">
        <v>2158</v>
      </c>
    </row>
    <row r="157" spans="1:20" x14ac:dyDescent="0.25">
      <c r="A157" s="12" t="s">
        <v>1518</v>
      </c>
      <c r="B157" s="12" t="s">
        <v>740</v>
      </c>
      <c r="C157" s="12" t="s">
        <v>1063</v>
      </c>
      <c r="D157" s="12" t="s">
        <v>7</v>
      </c>
      <c r="E157" s="12" t="s">
        <v>10</v>
      </c>
      <c r="F157" s="12" t="s">
        <v>1039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1021</v>
      </c>
      <c r="L157" s="12" t="s">
        <v>1005</v>
      </c>
      <c r="M157" s="12" t="s">
        <v>1006</v>
      </c>
      <c r="N157" s="12" t="s">
        <v>1041</v>
      </c>
      <c r="O157" s="12" t="s">
        <v>1042</v>
      </c>
      <c r="P157" s="12" t="s">
        <v>1927</v>
      </c>
      <c r="Q157" s="12" t="s">
        <v>1943</v>
      </c>
      <c r="R157" s="12" t="s">
        <v>1949</v>
      </c>
      <c r="S157" s="12" t="s">
        <v>2023</v>
      </c>
      <c r="T157" s="12" t="s">
        <v>2159</v>
      </c>
    </row>
    <row r="158" spans="1:20" x14ac:dyDescent="0.25">
      <c r="A158" s="12" t="s">
        <v>1518</v>
      </c>
      <c r="B158" s="12" t="s">
        <v>651</v>
      </c>
      <c r="C158" s="12" t="s">
        <v>1064</v>
      </c>
      <c r="D158" s="12" t="s">
        <v>4</v>
      </c>
      <c r="E158" s="12" t="s">
        <v>11</v>
      </c>
      <c r="F158" s="12" t="s">
        <v>1039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1021</v>
      </c>
      <c r="L158" s="12" t="s">
        <v>1005</v>
      </c>
      <c r="M158" s="12" t="s">
        <v>1006</v>
      </c>
      <c r="N158" s="12" t="s">
        <v>1041</v>
      </c>
      <c r="O158" s="12" t="s">
        <v>1042</v>
      </c>
      <c r="P158" s="12" t="s">
        <v>1927</v>
      </c>
      <c r="Q158" s="12" t="s">
        <v>1941</v>
      </c>
      <c r="R158" s="12" t="s">
        <v>1949</v>
      </c>
      <c r="S158" s="12" t="s">
        <v>2023</v>
      </c>
      <c r="T158" s="12" t="s">
        <v>2160</v>
      </c>
    </row>
    <row r="159" spans="1:20" x14ac:dyDescent="0.25">
      <c r="A159" s="12" t="s">
        <v>1518</v>
      </c>
      <c r="B159" s="12" t="s">
        <v>753</v>
      </c>
      <c r="C159" s="12" t="s">
        <v>1065</v>
      </c>
      <c r="D159" s="12" t="s">
        <v>7</v>
      </c>
      <c r="E159" s="12" t="s">
        <v>15</v>
      </c>
      <c r="F159" s="12" t="s">
        <v>1039</v>
      </c>
      <c r="G159" s="12" t="s">
        <v>397</v>
      </c>
      <c r="H159" s="12" t="s">
        <v>673</v>
      </c>
      <c r="I159" s="12" t="s">
        <v>368</v>
      </c>
      <c r="J159" s="12" t="s">
        <v>1023</v>
      </c>
      <c r="K159" s="12" t="s">
        <v>1066</v>
      </c>
      <c r="L159" s="12" t="s">
        <v>1005</v>
      </c>
      <c r="M159" s="12" t="s">
        <v>1006</v>
      </c>
      <c r="N159" s="12" t="s">
        <v>1041</v>
      </c>
      <c r="O159" s="12" t="s">
        <v>1042</v>
      </c>
      <c r="P159" s="12" t="s">
        <v>1927</v>
      </c>
      <c r="Q159" s="12" t="s">
        <v>1939</v>
      </c>
      <c r="R159" s="12" t="s">
        <v>1949</v>
      </c>
      <c r="S159" s="12" t="s">
        <v>2023</v>
      </c>
      <c r="T159" s="12" t="s">
        <v>2161</v>
      </c>
    </row>
    <row r="160" spans="1:20" x14ac:dyDescent="0.25">
      <c r="A160" s="12" t="s">
        <v>1518</v>
      </c>
      <c r="B160" s="12" t="s">
        <v>665</v>
      </c>
      <c r="C160" s="12" t="s">
        <v>1067</v>
      </c>
      <c r="D160" s="12" t="s">
        <v>7</v>
      </c>
      <c r="E160" s="12" t="s">
        <v>10</v>
      </c>
      <c r="F160" s="12" t="s">
        <v>1039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1011</v>
      </c>
      <c r="L160" s="12" t="s">
        <v>1005</v>
      </c>
      <c r="M160" s="12" t="s">
        <v>1006</v>
      </c>
      <c r="N160" s="12" t="s">
        <v>1041</v>
      </c>
      <c r="O160" s="12" t="s">
        <v>1042</v>
      </c>
      <c r="P160" s="12" t="s">
        <v>1927</v>
      </c>
      <c r="Q160" s="12" t="s">
        <v>1943</v>
      </c>
      <c r="R160" s="12" t="s">
        <v>1949</v>
      </c>
      <c r="S160" s="12" t="s">
        <v>2023</v>
      </c>
      <c r="T160" s="12" t="s">
        <v>2162</v>
      </c>
    </row>
    <row r="161" spans="1:20" x14ac:dyDescent="0.25">
      <c r="A161" s="12" t="s">
        <v>1518</v>
      </c>
      <c r="B161" s="12" t="s">
        <v>808</v>
      </c>
      <c r="C161" s="12" t="s">
        <v>1068</v>
      </c>
      <c r="D161" s="12" t="s">
        <v>8</v>
      </c>
      <c r="E161" s="12" t="s">
        <v>9</v>
      </c>
      <c r="F161" s="12" t="s">
        <v>1002</v>
      </c>
      <c r="G161" s="12" t="s">
        <v>787</v>
      </c>
      <c r="H161" s="12" t="s">
        <v>673</v>
      </c>
      <c r="I161" s="12" t="s">
        <v>24</v>
      </c>
      <c r="J161" s="12" t="s">
        <v>1010</v>
      </c>
      <c r="K161" s="12" t="s">
        <v>1024</v>
      </c>
      <c r="L161" s="12" t="s">
        <v>1005</v>
      </c>
      <c r="M161" s="12" t="s">
        <v>1006</v>
      </c>
      <c r="N161" s="12" t="s">
        <v>1041</v>
      </c>
      <c r="O161" s="12" t="s">
        <v>1042</v>
      </c>
      <c r="P161" s="12" t="s">
        <v>1927</v>
      </c>
      <c r="Q161" s="12" t="s">
        <v>1940</v>
      </c>
      <c r="R161" s="12" t="s">
        <v>1949</v>
      </c>
      <c r="S161" s="12" t="s">
        <v>2023</v>
      </c>
      <c r="T161" s="12" t="s">
        <v>2153</v>
      </c>
    </row>
    <row r="162" spans="1:20" x14ac:dyDescent="0.25">
      <c r="A162" s="12" t="s">
        <v>1518</v>
      </c>
      <c r="B162" s="12" t="s">
        <v>755</v>
      </c>
      <c r="C162" s="12" t="s">
        <v>1069</v>
      </c>
      <c r="D162" s="12" t="s">
        <v>8</v>
      </c>
      <c r="E162" s="12" t="s">
        <v>9</v>
      </c>
      <c r="F162" s="12" t="s">
        <v>1039</v>
      </c>
      <c r="G162" s="12" t="s">
        <v>787</v>
      </c>
      <c r="H162" s="12" t="s">
        <v>673</v>
      </c>
      <c r="I162" s="12" t="s">
        <v>24</v>
      </c>
      <c r="J162" s="12" t="s">
        <v>1034</v>
      </c>
      <c r="K162" s="12" t="s">
        <v>1003</v>
      </c>
      <c r="L162" s="12" t="s">
        <v>1005</v>
      </c>
      <c r="M162" s="12" t="s">
        <v>1006</v>
      </c>
      <c r="N162" s="12" t="s">
        <v>1041</v>
      </c>
      <c r="O162" s="12" t="s">
        <v>1042</v>
      </c>
      <c r="P162" s="12" t="s">
        <v>1927</v>
      </c>
      <c r="Q162" s="12" t="s">
        <v>1940</v>
      </c>
      <c r="R162" s="12" t="s">
        <v>1949</v>
      </c>
      <c r="S162" s="12" t="s">
        <v>2023</v>
      </c>
      <c r="T162" s="12" t="s">
        <v>2153</v>
      </c>
    </row>
    <row r="163" spans="1:20" x14ac:dyDescent="0.25">
      <c r="A163" s="12" t="s">
        <v>1518</v>
      </c>
      <c r="B163" s="12" t="s">
        <v>730</v>
      </c>
      <c r="C163" s="12" t="s">
        <v>1070</v>
      </c>
      <c r="D163" s="12" t="s">
        <v>6</v>
      </c>
      <c r="E163" s="12" t="s">
        <v>12</v>
      </c>
      <c r="F163" s="12" t="s">
        <v>1039</v>
      </c>
      <c r="G163" s="12" t="s">
        <v>397</v>
      </c>
      <c r="H163" s="12" t="s">
        <v>673</v>
      </c>
      <c r="I163" s="12" t="s">
        <v>55</v>
      </c>
      <c r="J163" s="12" t="s">
        <v>1071</v>
      </c>
      <c r="K163" s="12" t="s">
        <v>1072</v>
      </c>
      <c r="L163" s="12" t="s">
        <v>1005</v>
      </c>
      <c r="M163" s="12" t="s">
        <v>1006</v>
      </c>
      <c r="N163" s="12" t="s">
        <v>1041</v>
      </c>
      <c r="O163" s="12" t="s">
        <v>1042</v>
      </c>
      <c r="P163" s="12" t="s">
        <v>1927</v>
      </c>
      <c r="Q163" s="12" t="s">
        <v>1945</v>
      </c>
      <c r="R163" s="12" t="s">
        <v>1949</v>
      </c>
      <c r="S163" s="12" t="s">
        <v>2023</v>
      </c>
      <c r="T163" s="12" t="s">
        <v>2163</v>
      </c>
    </row>
    <row r="164" spans="1:20" x14ac:dyDescent="0.25">
      <c r="A164" s="12" t="s">
        <v>1518</v>
      </c>
      <c r="B164" s="12" t="s">
        <v>673</v>
      </c>
      <c r="C164" s="12" t="s">
        <v>1073</v>
      </c>
      <c r="D164" s="12" t="s">
        <v>7</v>
      </c>
      <c r="E164" s="12" t="s">
        <v>15</v>
      </c>
      <c r="F164" s="12" t="s">
        <v>1039</v>
      </c>
      <c r="G164" s="12" t="s">
        <v>787</v>
      </c>
      <c r="H164" s="12" t="s">
        <v>673</v>
      </c>
      <c r="I164" s="12" t="s">
        <v>283</v>
      </c>
      <c r="J164" s="12" t="s">
        <v>1023</v>
      </c>
      <c r="K164" s="12" t="s">
        <v>1003</v>
      </c>
      <c r="L164" s="12" t="s">
        <v>1005</v>
      </c>
      <c r="M164" s="12" t="s">
        <v>1006</v>
      </c>
      <c r="N164" s="12" t="s">
        <v>1041</v>
      </c>
      <c r="O164" s="12" t="s">
        <v>1042</v>
      </c>
      <c r="P164" s="12" t="s">
        <v>1927</v>
      </c>
      <c r="Q164" s="12" t="s">
        <v>1939</v>
      </c>
      <c r="R164" s="12" t="s">
        <v>1949</v>
      </c>
      <c r="S164" s="12" t="s">
        <v>2023</v>
      </c>
      <c r="T164" s="12" t="s">
        <v>2164</v>
      </c>
    </row>
    <row r="165" spans="1:20" x14ac:dyDescent="0.25">
      <c r="A165" s="12" t="s">
        <v>1518</v>
      </c>
      <c r="B165" s="12" t="s">
        <v>721</v>
      </c>
      <c r="C165" s="12" t="s">
        <v>1074</v>
      </c>
      <c r="D165" s="12" t="s">
        <v>7</v>
      </c>
      <c r="E165" s="12" t="s">
        <v>10</v>
      </c>
      <c r="F165" s="12" t="s">
        <v>1039</v>
      </c>
      <c r="G165" s="12" t="s">
        <v>397</v>
      </c>
      <c r="H165" s="12" t="s">
        <v>673</v>
      </c>
      <c r="I165" s="12" t="s">
        <v>1075</v>
      </c>
      <c r="J165" s="12" t="s">
        <v>340</v>
      </c>
      <c r="K165" s="12" t="s">
        <v>1032</v>
      </c>
      <c r="L165" s="12" t="s">
        <v>1005</v>
      </c>
      <c r="M165" s="12" t="s">
        <v>1006</v>
      </c>
      <c r="N165" s="12" t="s">
        <v>1041</v>
      </c>
      <c r="O165" s="12" t="s">
        <v>1042</v>
      </c>
      <c r="P165" s="12" t="s">
        <v>1927</v>
      </c>
      <c r="Q165" s="12" t="s">
        <v>1943</v>
      </c>
      <c r="R165" s="12" t="s">
        <v>1949</v>
      </c>
      <c r="S165" s="12" t="s">
        <v>2023</v>
      </c>
      <c r="T165" s="12" t="s">
        <v>2164</v>
      </c>
    </row>
    <row r="166" spans="1:20" x14ac:dyDescent="0.25">
      <c r="A166" s="12" t="s">
        <v>1518</v>
      </c>
      <c r="B166" s="12" t="s">
        <v>698</v>
      </c>
      <c r="C166" s="12" t="s">
        <v>1076</v>
      </c>
      <c r="D166" s="12" t="s">
        <v>4</v>
      </c>
      <c r="E166" s="12" t="s">
        <v>11</v>
      </c>
      <c r="F166" s="12" t="s">
        <v>1077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1032</v>
      </c>
      <c r="L166" s="12" t="s">
        <v>1005</v>
      </c>
      <c r="M166" s="12" t="s">
        <v>1006</v>
      </c>
      <c r="N166" s="12" t="s">
        <v>1041</v>
      </c>
      <c r="O166" s="12" t="s">
        <v>1042</v>
      </c>
      <c r="P166" s="12" t="s">
        <v>1927</v>
      </c>
      <c r="Q166" s="12" t="s">
        <v>1941</v>
      </c>
      <c r="R166" s="12" t="s">
        <v>1949</v>
      </c>
      <c r="S166" s="12" t="s">
        <v>2023</v>
      </c>
      <c r="T166" s="12" t="s">
        <v>2164</v>
      </c>
    </row>
    <row r="167" spans="1:20" x14ac:dyDescent="0.25">
      <c r="A167" s="12" t="s">
        <v>1518</v>
      </c>
      <c r="B167" s="12" t="s">
        <v>724</v>
      </c>
      <c r="C167" s="12" t="s">
        <v>1078</v>
      </c>
      <c r="D167" s="12" t="s">
        <v>4</v>
      </c>
      <c r="E167" s="12" t="s">
        <v>15</v>
      </c>
      <c r="F167" s="12" t="s">
        <v>1039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1005</v>
      </c>
      <c r="M167" s="12" t="s">
        <v>1006</v>
      </c>
      <c r="N167" s="12" t="s">
        <v>1079</v>
      </c>
      <c r="O167" s="12" t="s">
        <v>1080</v>
      </c>
      <c r="P167" s="12" t="s">
        <v>1927</v>
      </c>
      <c r="Q167" s="12" t="s">
        <v>1939</v>
      </c>
      <c r="R167" s="12" t="s">
        <v>1949</v>
      </c>
      <c r="S167" s="12" t="s">
        <v>2023</v>
      </c>
      <c r="T167" s="12" t="s">
        <v>396</v>
      </c>
    </row>
    <row r="168" spans="1:20" x14ac:dyDescent="0.25">
      <c r="A168" s="12" t="s">
        <v>1518</v>
      </c>
      <c r="B168" s="12" t="s">
        <v>700</v>
      </c>
      <c r="C168" s="12" t="s">
        <v>1081</v>
      </c>
      <c r="D168" s="12" t="s">
        <v>7</v>
      </c>
      <c r="E168" s="12" t="s">
        <v>9</v>
      </c>
      <c r="F168" s="12" t="s">
        <v>1039</v>
      </c>
      <c r="G168" s="12" t="s">
        <v>397</v>
      </c>
      <c r="H168" s="12" t="s">
        <v>673</v>
      </c>
      <c r="I168" s="12" t="s">
        <v>1052</v>
      </c>
      <c r="J168" s="12" t="s">
        <v>1034</v>
      </c>
      <c r="K168" s="12" t="s">
        <v>1082</v>
      </c>
      <c r="L168" s="12" t="s">
        <v>1005</v>
      </c>
      <c r="M168" s="12" t="s">
        <v>1006</v>
      </c>
      <c r="N168" s="12" t="s">
        <v>1079</v>
      </c>
      <c r="O168" s="12" t="s">
        <v>1080</v>
      </c>
      <c r="P168" s="12" t="s">
        <v>1927</v>
      </c>
      <c r="Q168" s="12" t="s">
        <v>1940</v>
      </c>
      <c r="R168" s="12" t="s">
        <v>1949</v>
      </c>
      <c r="S168" s="12" t="s">
        <v>2023</v>
      </c>
      <c r="T168" s="12" t="s">
        <v>2165</v>
      </c>
    </row>
    <row r="169" spans="1:20" x14ac:dyDescent="0.25">
      <c r="A169" s="12" t="s">
        <v>1518</v>
      </c>
      <c r="B169" s="12" t="s">
        <v>749</v>
      </c>
      <c r="C169" s="12" t="s">
        <v>1083</v>
      </c>
      <c r="D169" s="12" t="s">
        <v>8</v>
      </c>
      <c r="E169" s="12" t="s">
        <v>17</v>
      </c>
      <c r="F169" s="12" t="s">
        <v>1039</v>
      </c>
      <c r="G169" s="12" t="s">
        <v>397</v>
      </c>
      <c r="H169" s="12" t="s">
        <v>673</v>
      </c>
      <c r="I169" s="12" t="s">
        <v>1016</v>
      </c>
      <c r="J169" s="12" t="s">
        <v>364</v>
      </c>
      <c r="K169" s="12" t="s">
        <v>1059</v>
      </c>
      <c r="L169" s="12" t="s">
        <v>1005</v>
      </c>
      <c r="M169" s="12" t="s">
        <v>1006</v>
      </c>
      <c r="N169" s="12" t="s">
        <v>1079</v>
      </c>
      <c r="O169" s="12" t="s">
        <v>1080</v>
      </c>
      <c r="P169" s="12" t="s">
        <v>1927</v>
      </c>
      <c r="Q169" s="12" t="s">
        <v>1942</v>
      </c>
      <c r="R169" s="12" t="s">
        <v>1949</v>
      </c>
      <c r="S169" s="12" t="s">
        <v>2023</v>
      </c>
      <c r="T169" s="12" t="s">
        <v>2166</v>
      </c>
    </row>
    <row r="170" spans="1:20" x14ac:dyDescent="0.25">
      <c r="A170" s="12" t="s">
        <v>1518</v>
      </c>
      <c r="B170" s="12" t="s">
        <v>796</v>
      </c>
      <c r="C170" s="12" t="s">
        <v>1084</v>
      </c>
      <c r="D170" s="12" t="s">
        <v>6</v>
      </c>
      <c r="E170" s="12" t="s">
        <v>11</v>
      </c>
      <c r="F170" s="12" t="s">
        <v>1039</v>
      </c>
      <c r="G170" s="12" t="s">
        <v>397</v>
      </c>
      <c r="H170" s="12" t="s">
        <v>673</v>
      </c>
      <c r="I170" s="12" t="s">
        <v>1058</v>
      </c>
      <c r="J170" s="12" t="s">
        <v>340</v>
      </c>
      <c r="K170" s="12" t="s">
        <v>1085</v>
      </c>
      <c r="L170" s="12" t="s">
        <v>1005</v>
      </c>
      <c r="M170" s="12" t="s">
        <v>1006</v>
      </c>
      <c r="N170" s="12" t="s">
        <v>1079</v>
      </c>
      <c r="O170" s="12" t="s">
        <v>1080</v>
      </c>
      <c r="P170" s="12" t="s">
        <v>1927</v>
      </c>
      <c r="Q170" s="12" t="s">
        <v>1941</v>
      </c>
      <c r="R170" s="12" t="s">
        <v>1949</v>
      </c>
      <c r="S170" s="12" t="s">
        <v>2023</v>
      </c>
      <c r="T170" s="12" t="s">
        <v>396</v>
      </c>
    </row>
    <row r="171" spans="1:20" x14ac:dyDescent="0.25">
      <c r="A171" s="12" t="s">
        <v>1518</v>
      </c>
      <c r="B171" s="12" t="s">
        <v>674</v>
      </c>
      <c r="C171" s="12" t="s">
        <v>1086</v>
      </c>
      <c r="D171" s="12" t="s">
        <v>6</v>
      </c>
      <c r="E171" s="12" t="s">
        <v>13</v>
      </c>
      <c r="F171" s="12" t="s">
        <v>1039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1082</v>
      </c>
      <c r="L171" s="12" t="s">
        <v>1005</v>
      </c>
      <c r="M171" s="12" t="s">
        <v>1006</v>
      </c>
      <c r="N171" s="12" t="s">
        <v>1079</v>
      </c>
      <c r="O171" s="12" t="s">
        <v>1080</v>
      </c>
      <c r="P171" s="12" t="s">
        <v>1927</v>
      </c>
      <c r="Q171" s="12" t="s">
        <v>1944</v>
      </c>
      <c r="R171" s="12" t="s">
        <v>1949</v>
      </c>
      <c r="S171" s="12" t="s">
        <v>2023</v>
      </c>
      <c r="T171" s="12" t="s">
        <v>2167</v>
      </c>
    </row>
    <row r="172" spans="1:20" x14ac:dyDescent="0.25">
      <c r="A172" s="12" t="s">
        <v>1518</v>
      </c>
      <c r="B172" s="12" t="s">
        <v>827</v>
      </c>
      <c r="C172" s="12" t="s">
        <v>1087</v>
      </c>
      <c r="D172" s="12" t="s">
        <v>4</v>
      </c>
      <c r="E172" s="12" t="s">
        <v>10</v>
      </c>
      <c r="F172" s="12" t="s">
        <v>1039</v>
      </c>
      <c r="G172" s="12" t="s">
        <v>397</v>
      </c>
      <c r="H172" s="12" t="s">
        <v>673</v>
      </c>
      <c r="I172" s="12" t="s">
        <v>1058</v>
      </c>
      <c r="J172" s="12" t="s">
        <v>381</v>
      </c>
      <c r="K172" s="12" t="s">
        <v>1082</v>
      </c>
      <c r="L172" s="12" t="s">
        <v>1005</v>
      </c>
      <c r="M172" s="12" t="s">
        <v>1006</v>
      </c>
      <c r="N172" s="12" t="s">
        <v>1079</v>
      </c>
      <c r="O172" s="12" t="s">
        <v>1080</v>
      </c>
      <c r="P172" s="12" t="s">
        <v>1927</v>
      </c>
      <c r="Q172" s="12" t="s">
        <v>1943</v>
      </c>
      <c r="R172" s="12" t="s">
        <v>1949</v>
      </c>
      <c r="S172" s="12" t="s">
        <v>2023</v>
      </c>
      <c r="T172" s="12" t="s">
        <v>2167</v>
      </c>
    </row>
    <row r="173" spans="1:20" x14ac:dyDescent="0.25">
      <c r="A173" s="12" t="s">
        <v>1518</v>
      </c>
      <c r="B173" s="12" t="s">
        <v>676</v>
      </c>
      <c r="C173" s="12" t="s">
        <v>1088</v>
      </c>
      <c r="D173" s="12" t="s">
        <v>6</v>
      </c>
      <c r="E173" s="12" t="s">
        <v>11</v>
      </c>
      <c r="F173" s="12" t="s">
        <v>1039</v>
      </c>
      <c r="G173" s="12" t="s">
        <v>397</v>
      </c>
      <c r="H173" s="12" t="s">
        <v>673</v>
      </c>
      <c r="I173" s="12" t="s">
        <v>1058</v>
      </c>
      <c r="J173" s="12" t="s">
        <v>340</v>
      </c>
      <c r="K173" s="12" t="s">
        <v>1085</v>
      </c>
      <c r="L173" s="12" t="s">
        <v>1005</v>
      </c>
      <c r="M173" s="12" t="s">
        <v>1006</v>
      </c>
      <c r="N173" s="12" t="s">
        <v>1079</v>
      </c>
      <c r="O173" s="12" t="s">
        <v>1080</v>
      </c>
      <c r="P173" s="12" t="s">
        <v>1927</v>
      </c>
      <c r="Q173" s="12" t="s">
        <v>1941</v>
      </c>
      <c r="R173" s="12" t="s">
        <v>1949</v>
      </c>
      <c r="S173" s="12" t="s">
        <v>2023</v>
      </c>
      <c r="T173" s="12" t="s">
        <v>2168</v>
      </c>
    </row>
    <row r="174" spans="1:20" x14ac:dyDescent="0.25">
      <c r="A174" s="12" t="s">
        <v>1518</v>
      </c>
      <c r="B174" s="12" t="s">
        <v>790</v>
      </c>
      <c r="C174" s="12" t="s">
        <v>1089</v>
      </c>
      <c r="D174" s="12" t="s">
        <v>6</v>
      </c>
      <c r="E174" s="12" t="s">
        <v>11</v>
      </c>
      <c r="F174" s="12" t="s">
        <v>1039</v>
      </c>
      <c r="G174" s="12" t="s">
        <v>397</v>
      </c>
      <c r="H174" s="12" t="s">
        <v>673</v>
      </c>
      <c r="I174" s="12" t="s">
        <v>1058</v>
      </c>
      <c r="J174" s="12" t="s">
        <v>340</v>
      </c>
      <c r="K174" s="12" t="s">
        <v>1085</v>
      </c>
      <c r="L174" s="12" t="s">
        <v>1005</v>
      </c>
      <c r="M174" s="12" t="s">
        <v>1006</v>
      </c>
      <c r="N174" s="12" t="s">
        <v>1079</v>
      </c>
      <c r="O174" s="12" t="s">
        <v>1080</v>
      </c>
      <c r="P174" s="12" t="s">
        <v>1927</v>
      </c>
      <c r="Q174" s="12" t="s">
        <v>1941</v>
      </c>
      <c r="R174" s="12" t="s">
        <v>1949</v>
      </c>
      <c r="S174" s="12" t="s">
        <v>2023</v>
      </c>
      <c r="T174" s="12" t="s">
        <v>2169</v>
      </c>
    </row>
    <row r="175" spans="1:20" x14ac:dyDescent="0.25">
      <c r="A175" s="12" t="s">
        <v>1518</v>
      </c>
      <c r="B175" s="12" t="s">
        <v>795</v>
      </c>
      <c r="C175" s="12" t="s">
        <v>1090</v>
      </c>
      <c r="D175" s="12" t="s">
        <v>4</v>
      </c>
      <c r="E175" s="12" t="s">
        <v>15</v>
      </c>
      <c r="F175" s="12" t="s">
        <v>1055</v>
      </c>
      <c r="G175" s="12" t="s">
        <v>397</v>
      </c>
      <c r="H175" s="12" t="s">
        <v>673</v>
      </c>
      <c r="I175" s="12" t="s">
        <v>1091</v>
      </c>
      <c r="J175" s="12" t="s">
        <v>364</v>
      </c>
      <c r="K175" s="12" t="s">
        <v>1085</v>
      </c>
      <c r="L175" s="12" t="s">
        <v>1005</v>
      </c>
      <c r="M175" s="12" t="s">
        <v>1006</v>
      </c>
      <c r="N175" s="12" t="s">
        <v>1079</v>
      </c>
      <c r="O175" s="12" t="s">
        <v>1080</v>
      </c>
      <c r="P175" s="12" t="s">
        <v>1927</v>
      </c>
      <c r="Q175" s="12" t="s">
        <v>1939</v>
      </c>
      <c r="R175" s="12" t="s">
        <v>1949</v>
      </c>
      <c r="S175" s="12" t="s">
        <v>2023</v>
      </c>
      <c r="T175" s="12" t="s">
        <v>2153</v>
      </c>
    </row>
    <row r="176" spans="1:20" x14ac:dyDescent="0.25">
      <c r="A176" s="12" t="s">
        <v>1518</v>
      </c>
      <c r="B176" s="12" t="s">
        <v>669</v>
      </c>
      <c r="C176" s="12" t="s">
        <v>1092</v>
      </c>
      <c r="D176" s="12" t="s">
        <v>6</v>
      </c>
      <c r="E176" s="12" t="s">
        <v>11</v>
      </c>
      <c r="F176" s="12" t="s">
        <v>1093</v>
      </c>
      <c r="G176" s="12" t="s">
        <v>397</v>
      </c>
      <c r="H176" s="12" t="s">
        <v>673</v>
      </c>
      <c r="I176" s="12" t="s">
        <v>1091</v>
      </c>
      <c r="J176" s="12" t="s">
        <v>340</v>
      </c>
      <c r="K176" s="12" t="s">
        <v>1014</v>
      </c>
      <c r="L176" s="12" t="s">
        <v>1005</v>
      </c>
      <c r="M176" s="12" t="s">
        <v>1006</v>
      </c>
      <c r="N176" s="12" t="s">
        <v>1079</v>
      </c>
      <c r="O176" s="12" t="s">
        <v>1080</v>
      </c>
      <c r="P176" s="12" t="s">
        <v>1927</v>
      </c>
      <c r="Q176" s="12" t="s">
        <v>1941</v>
      </c>
      <c r="R176" s="12" t="s">
        <v>1949</v>
      </c>
      <c r="S176" s="12" t="s">
        <v>2023</v>
      </c>
      <c r="T176" s="12" t="s">
        <v>2155</v>
      </c>
    </row>
    <row r="177" spans="1:20" x14ac:dyDescent="0.25">
      <c r="A177" s="12" t="s">
        <v>1518</v>
      </c>
      <c r="B177" s="12" t="s">
        <v>792</v>
      </c>
      <c r="C177" s="12" t="s">
        <v>1094</v>
      </c>
      <c r="D177" s="12" t="s">
        <v>7</v>
      </c>
      <c r="E177" s="12" t="s">
        <v>9</v>
      </c>
      <c r="F177" s="12" t="s">
        <v>1039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1005</v>
      </c>
      <c r="M177" s="12" t="s">
        <v>1006</v>
      </c>
      <c r="N177" s="12" t="s">
        <v>1079</v>
      </c>
      <c r="O177" s="12" t="s">
        <v>1080</v>
      </c>
      <c r="P177" s="12" t="s">
        <v>1927</v>
      </c>
      <c r="Q177" s="12" t="s">
        <v>1940</v>
      </c>
      <c r="R177" s="12" t="s">
        <v>1949</v>
      </c>
      <c r="S177" s="12" t="s">
        <v>2023</v>
      </c>
      <c r="T177" s="12" t="s">
        <v>2155</v>
      </c>
    </row>
    <row r="178" spans="1:20" x14ac:dyDescent="0.25">
      <c r="A178" s="12" t="s">
        <v>1518</v>
      </c>
      <c r="B178" s="12" t="s">
        <v>771</v>
      </c>
      <c r="C178" s="12" t="s">
        <v>1095</v>
      </c>
      <c r="D178" s="12" t="s">
        <v>6</v>
      </c>
      <c r="E178" s="12" t="s">
        <v>11</v>
      </c>
      <c r="F178" s="12" t="s">
        <v>1096</v>
      </c>
      <c r="G178" s="12" t="s">
        <v>814</v>
      </c>
      <c r="H178" s="12" t="s">
        <v>698</v>
      </c>
      <c r="I178" s="12" t="s">
        <v>94</v>
      </c>
      <c r="J178" s="12" t="s">
        <v>1097</v>
      </c>
      <c r="K178" s="12" t="s">
        <v>1098</v>
      </c>
      <c r="L178" s="12" t="s">
        <v>1005</v>
      </c>
      <c r="M178" s="12" t="s">
        <v>1099</v>
      </c>
      <c r="N178" s="12" t="s">
        <v>1079</v>
      </c>
      <c r="O178" s="12" t="s">
        <v>1080</v>
      </c>
      <c r="P178" s="12" t="s">
        <v>1927</v>
      </c>
      <c r="Q178" s="12" t="s">
        <v>1941</v>
      </c>
      <c r="R178" s="12" t="s">
        <v>1949</v>
      </c>
      <c r="S178" s="12" t="s">
        <v>2024</v>
      </c>
      <c r="T178" s="12" t="s">
        <v>2170</v>
      </c>
    </row>
    <row r="179" spans="1:20" x14ac:dyDescent="0.25">
      <c r="A179" s="12" t="s">
        <v>1518</v>
      </c>
      <c r="B179" s="12" t="s">
        <v>712</v>
      </c>
      <c r="C179" s="12" t="s">
        <v>1100</v>
      </c>
      <c r="D179" s="12" t="s">
        <v>6</v>
      </c>
      <c r="E179" s="12" t="s">
        <v>10</v>
      </c>
      <c r="F179" s="12" t="s">
        <v>1055</v>
      </c>
      <c r="G179" s="12" t="s">
        <v>814</v>
      </c>
      <c r="H179" s="12" t="s">
        <v>698</v>
      </c>
      <c r="I179" s="12" t="s">
        <v>59</v>
      </c>
      <c r="J179" s="12" t="s">
        <v>1101</v>
      </c>
      <c r="K179" s="12" t="s">
        <v>1102</v>
      </c>
      <c r="L179" s="12" t="s">
        <v>1005</v>
      </c>
      <c r="M179" s="12" t="s">
        <v>1099</v>
      </c>
      <c r="N179" s="12" t="s">
        <v>1103</v>
      </c>
      <c r="O179" s="12" t="s">
        <v>1104</v>
      </c>
      <c r="P179" s="12" t="s">
        <v>1927</v>
      </c>
      <c r="Q179" s="12" t="s">
        <v>1943</v>
      </c>
      <c r="R179" s="12" t="s">
        <v>1949</v>
      </c>
      <c r="S179" s="12" t="s">
        <v>2024</v>
      </c>
      <c r="T179" s="12" t="s">
        <v>2171</v>
      </c>
    </row>
    <row r="180" spans="1:20" x14ac:dyDescent="0.25">
      <c r="A180" s="12" t="s">
        <v>1518</v>
      </c>
      <c r="B180" s="12" t="s">
        <v>747</v>
      </c>
      <c r="C180" s="12" t="s">
        <v>1105</v>
      </c>
      <c r="D180" s="12" t="s">
        <v>8</v>
      </c>
      <c r="E180" s="12" t="s">
        <v>13</v>
      </c>
      <c r="F180" s="12" t="s">
        <v>1096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1005</v>
      </c>
      <c r="M180" s="12" t="s">
        <v>1099</v>
      </c>
      <c r="N180" s="12" t="s">
        <v>1103</v>
      </c>
      <c r="O180" s="12" t="s">
        <v>1104</v>
      </c>
      <c r="P180" s="12" t="s">
        <v>1927</v>
      </c>
      <c r="Q180" s="12" t="s">
        <v>1944</v>
      </c>
      <c r="R180" s="12" t="s">
        <v>1949</v>
      </c>
      <c r="S180" s="12" t="s">
        <v>2024</v>
      </c>
      <c r="T180" s="12" t="s">
        <v>2172</v>
      </c>
    </row>
    <row r="181" spans="1:20" x14ac:dyDescent="0.25">
      <c r="A181" s="12" t="s">
        <v>1518</v>
      </c>
      <c r="B181" s="12" t="s">
        <v>748</v>
      </c>
      <c r="C181" s="12" t="s">
        <v>1106</v>
      </c>
      <c r="D181" s="12" t="s">
        <v>8</v>
      </c>
      <c r="E181" s="12" t="s">
        <v>11</v>
      </c>
      <c r="F181" s="12" t="s">
        <v>1055</v>
      </c>
      <c r="G181" s="12" t="s">
        <v>814</v>
      </c>
      <c r="H181" s="12" t="s">
        <v>698</v>
      </c>
      <c r="I181" s="12" t="s">
        <v>138</v>
      </c>
      <c r="J181" s="12" t="s">
        <v>1107</v>
      </c>
      <c r="K181" s="12" t="s">
        <v>57</v>
      </c>
      <c r="L181" s="12" t="s">
        <v>1005</v>
      </c>
      <c r="M181" s="12" t="s">
        <v>1099</v>
      </c>
      <c r="N181" s="12" t="s">
        <v>1103</v>
      </c>
      <c r="O181" s="12" t="s">
        <v>1104</v>
      </c>
      <c r="P181" s="12" t="s">
        <v>1927</v>
      </c>
      <c r="Q181" s="12" t="s">
        <v>1941</v>
      </c>
      <c r="R181" s="12" t="s">
        <v>1949</v>
      </c>
      <c r="S181" s="12" t="s">
        <v>2024</v>
      </c>
      <c r="T181" s="12" t="s">
        <v>2172</v>
      </c>
    </row>
    <row r="182" spans="1:20" x14ac:dyDescent="0.25">
      <c r="A182" s="12" t="s">
        <v>1518</v>
      </c>
      <c r="B182" s="12" t="s">
        <v>805</v>
      </c>
      <c r="C182" s="12" t="s">
        <v>1108</v>
      </c>
      <c r="D182" s="12" t="s">
        <v>8</v>
      </c>
      <c r="E182" s="12" t="s">
        <v>11</v>
      </c>
      <c r="F182" s="12" t="s">
        <v>1096</v>
      </c>
      <c r="G182" s="12" t="s">
        <v>814</v>
      </c>
      <c r="H182" s="12" t="s">
        <v>698</v>
      </c>
      <c r="I182" s="12" t="s">
        <v>1109</v>
      </c>
      <c r="J182" s="12" t="s">
        <v>1110</v>
      </c>
      <c r="K182" s="12" t="s">
        <v>58</v>
      </c>
      <c r="L182" s="12" t="s">
        <v>1005</v>
      </c>
      <c r="M182" s="12" t="s">
        <v>1099</v>
      </c>
      <c r="N182" s="12" t="s">
        <v>1103</v>
      </c>
      <c r="O182" s="12" t="s">
        <v>1104</v>
      </c>
      <c r="P182" s="12" t="s">
        <v>1927</v>
      </c>
      <c r="Q182" s="12" t="s">
        <v>1941</v>
      </c>
      <c r="R182" s="12" t="s">
        <v>1949</v>
      </c>
      <c r="S182" s="12" t="s">
        <v>2024</v>
      </c>
      <c r="T182" s="12" t="s">
        <v>2173</v>
      </c>
    </row>
    <row r="183" spans="1:20" x14ac:dyDescent="0.25">
      <c r="A183" s="12" t="s">
        <v>1518</v>
      </c>
      <c r="B183" s="12" t="s">
        <v>811</v>
      </c>
      <c r="C183" s="12" t="s">
        <v>1111</v>
      </c>
      <c r="D183" s="12" t="s">
        <v>4</v>
      </c>
      <c r="E183" s="12" t="s">
        <v>9</v>
      </c>
      <c r="F183" s="12" t="s">
        <v>1112</v>
      </c>
      <c r="G183" s="12" t="s">
        <v>814</v>
      </c>
      <c r="H183" s="12" t="s">
        <v>698</v>
      </c>
      <c r="I183" s="12" t="s">
        <v>41</v>
      </c>
      <c r="J183" s="12" t="s">
        <v>1097</v>
      </c>
      <c r="K183" s="12" t="s">
        <v>58</v>
      </c>
      <c r="L183" s="12" t="s">
        <v>1005</v>
      </c>
      <c r="M183" s="12" t="s">
        <v>1099</v>
      </c>
      <c r="N183" s="12" t="s">
        <v>1103</v>
      </c>
      <c r="O183" s="12" t="s">
        <v>1104</v>
      </c>
      <c r="P183" s="12" t="s">
        <v>1927</v>
      </c>
      <c r="Q183" s="12" t="s">
        <v>1940</v>
      </c>
      <c r="R183" s="12" t="s">
        <v>1949</v>
      </c>
      <c r="S183" s="12" t="s">
        <v>2024</v>
      </c>
      <c r="T183" s="12" t="s">
        <v>2174</v>
      </c>
    </row>
    <row r="184" spans="1:20" x14ac:dyDescent="0.25">
      <c r="A184" s="12" t="s">
        <v>1518</v>
      </c>
      <c r="B184" s="12" t="s">
        <v>683</v>
      </c>
      <c r="C184" s="12" t="s">
        <v>1113</v>
      </c>
      <c r="D184" s="12" t="s">
        <v>6</v>
      </c>
      <c r="E184" s="12" t="s">
        <v>15</v>
      </c>
      <c r="F184" s="12" t="s">
        <v>1096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1005</v>
      </c>
      <c r="M184" s="12" t="s">
        <v>1099</v>
      </c>
      <c r="N184" s="12" t="s">
        <v>1103</v>
      </c>
      <c r="O184" s="12" t="s">
        <v>1104</v>
      </c>
      <c r="P184" s="12" t="s">
        <v>1927</v>
      </c>
      <c r="Q184" s="12" t="s">
        <v>1939</v>
      </c>
      <c r="R184" s="12" t="s">
        <v>1949</v>
      </c>
      <c r="S184" s="12" t="s">
        <v>2024</v>
      </c>
      <c r="T184" s="12" t="s">
        <v>2171</v>
      </c>
    </row>
    <row r="185" spans="1:20" x14ac:dyDescent="0.25">
      <c r="A185" s="12" t="s">
        <v>1518</v>
      </c>
      <c r="B185" s="12" t="s">
        <v>679</v>
      </c>
      <c r="C185" s="12" t="s">
        <v>1114</v>
      </c>
      <c r="D185" s="12" t="s">
        <v>4</v>
      </c>
      <c r="E185" s="12" t="s">
        <v>9</v>
      </c>
      <c r="F185" s="12" t="s">
        <v>1096</v>
      </c>
      <c r="G185" s="12" t="s">
        <v>814</v>
      </c>
      <c r="H185" s="12" t="s">
        <v>698</v>
      </c>
      <c r="I185" s="12" t="s">
        <v>41</v>
      </c>
      <c r="J185" s="12" t="s">
        <v>1097</v>
      </c>
      <c r="K185" s="12" t="s">
        <v>58</v>
      </c>
      <c r="L185" s="12" t="s">
        <v>1005</v>
      </c>
      <c r="M185" s="12" t="s">
        <v>1099</v>
      </c>
      <c r="N185" s="12" t="s">
        <v>1103</v>
      </c>
      <c r="O185" s="12" t="s">
        <v>1104</v>
      </c>
      <c r="P185" s="12" t="s">
        <v>1927</v>
      </c>
      <c r="Q185" s="12" t="s">
        <v>1940</v>
      </c>
      <c r="R185" s="12" t="s">
        <v>1949</v>
      </c>
      <c r="S185" s="12" t="s">
        <v>2024</v>
      </c>
      <c r="T185" s="12" t="s">
        <v>2173</v>
      </c>
    </row>
    <row r="186" spans="1:20" x14ac:dyDescent="0.25">
      <c r="A186" s="12" t="s">
        <v>1518</v>
      </c>
      <c r="B186" s="12" t="s">
        <v>399</v>
      </c>
      <c r="C186" s="12" t="s">
        <v>1115</v>
      </c>
      <c r="D186" s="12" t="s">
        <v>8</v>
      </c>
      <c r="E186" s="12" t="s">
        <v>11</v>
      </c>
      <c r="F186" s="12" t="s">
        <v>1055</v>
      </c>
      <c r="G186" s="12" t="s">
        <v>814</v>
      </c>
      <c r="H186" s="12" t="s">
        <v>698</v>
      </c>
      <c r="I186" s="12" t="s">
        <v>1109</v>
      </c>
      <c r="J186" s="12" t="s">
        <v>1110</v>
      </c>
      <c r="K186" s="12" t="s">
        <v>58</v>
      </c>
      <c r="L186" s="12" t="s">
        <v>1005</v>
      </c>
      <c r="M186" s="12" t="s">
        <v>1099</v>
      </c>
      <c r="N186" s="12" t="s">
        <v>1103</v>
      </c>
      <c r="O186" s="12" t="s">
        <v>1104</v>
      </c>
      <c r="P186" s="12" t="s">
        <v>1927</v>
      </c>
      <c r="Q186" s="12" t="s">
        <v>1941</v>
      </c>
      <c r="R186" s="12" t="s">
        <v>1949</v>
      </c>
      <c r="S186" s="12" t="s">
        <v>2024</v>
      </c>
      <c r="T186" s="12" t="s">
        <v>2173</v>
      </c>
    </row>
    <row r="187" spans="1:20" x14ac:dyDescent="0.25">
      <c r="A187" s="12" t="s">
        <v>1518</v>
      </c>
      <c r="B187" s="12" t="s">
        <v>804</v>
      </c>
      <c r="C187" s="12" t="s">
        <v>1116</v>
      </c>
      <c r="D187" s="12" t="s">
        <v>8</v>
      </c>
      <c r="E187" s="12" t="s">
        <v>11</v>
      </c>
      <c r="F187" s="12" t="s">
        <v>1055</v>
      </c>
      <c r="G187" s="12" t="s">
        <v>814</v>
      </c>
      <c r="H187" s="12" t="s">
        <v>698</v>
      </c>
      <c r="I187" s="12" t="s">
        <v>1109</v>
      </c>
      <c r="J187" s="12" t="s">
        <v>1110</v>
      </c>
      <c r="K187" s="12" t="s">
        <v>58</v>
      </c>
      <c r="L187" s="12" t="s">
        <v>1005</v>
      </c>
      <c r="M187" s="12" t="s">
        <v>1099</v>
      </c>
      <c r="N187" s="12" t="s">
        <v>1103</v>
      </c>
      <c r="O187" s="12" t="s">
        <v>1104</v>
      </c>
      <c r="P187" s="12" t="s">
        <v>1927</v>
      </c>
      <c r="Q187" s="12" t="s">
        <v>1941</v>
      </c>
      <c r="R187" s="12" t="s">
        <v>1949</v>
      </c>
      <c r="S187" s="12" t="s">
        <v>2024</v>
      </c>
      <c r="T187" s="12" t="s">
        <v>2173</v>
      </c>
    </row>
    <row r="188" spans="1:20" x14ac:dyDescent="0.25">
      <c r="A188" s="12" t="s">
        <v>1518</v>
      </c>
      <c r="B188" s="12" t="s">
        <v>814</v>
      </c>
      <c r="C188" s="12" t="s">
        <v>1117</v>
      </c>
      <c r="D188" s="12" t="s">
        <v>7</v>
      </c>
      <c r="E188" s="12" t="s">
        <v>12</v>
      </c>
      <c r="F188" s="12" t="s">
        <v>1055</v>
      </c>
      <c r="G188" s="12" t="s">
        <v>814</v>
      </c>
      <c r="H188" s="12" t="s">
        <v>698</v>
      </c>
      <c r="I188" s="12" t="s">
        <v>1109</v>
      </c>
      <c r="J188" s="12" t="s">
        <v>1110</v>
      </c>
      <c r="K188" s="12" t="s">
        <v>58</v>
      </c>
      <c r="L188" s="12" t="s">
        <v>1005</v>
      </c>
      <c r="M188" s="12" t="s">
        <v>1099</v>
      </c>
      <c r="N188" s="12" t="s">
        <v>1103</v>
      </c>
      <c r="O188" s="12" t="s">
        <v>1104</v>
      </c>
      <c r="P188" s="12" t="s">
        <v>1927</v>
      </c>
      <c r="Q188" s="12" t="s">
        <v>1945</v>
      </c>
      <c r="R188" s="12" t="s">
        <v>1949</v>
      </c>
      <c r="S188" s="12" t="s">
        <v>2024</v>
      </c>
      <c r="T188" s="12" t="s">
        <v>2175</v>
      </c>
    </row>
    <row r="189" spans="1:20" x14ac:dyDescent="0.25">
      <c r="A189" s="12" t="s">
        <v>1518</v>
      </c>
      <c r="B189" s="12" t="s">
        <v>398</v>
      </c>
      <c r="C189" s="12" t="s">
        <v>1118</v>
      </c>
      <c r="D189" s="12" t="s">
        <v>4</v>
      </c>
      <c r="E189" s="12" t="s">
        <v>9</v>
      </c>
      <c r="F189" s="12" t="s">
        <v>1096</v>
      </c>
      <c r="G189" s="12" t="s">
        <v>814</v>
      </c>
      <c r="H189" s="12" t="s">
        <v>698</v>
      </c>
      <c r="I189" s="12" t="s">
        <v>53</v>
      </c>
      <c r="J189" s="12" t="s">
        <v>1119</v>
      </c>
      <c r="K189" s="12" t="s">
        <v>88</v>
      </c>
      <c r="L189" s="12" t="s">
        <v>1005</v>
      </c>
      <c r="M189" s="12" t="s">
        <v>1099</v>
      </c>
      <c r="N189" s="12" t="s">
        <v>1103</v>
      </c>
      <c r="O189" s="12" t="s">
        <v>1104</v>
      </c>
      <c r="P189" s="12" t="s">
        <v>1927</v>
      </c>
      <c r="Q189" s="12" t="s">
        <v>1940</v>
      </c>
      <c r="R189" s="12" t="s">
        <v>1949</v>
      </c>
      <c r="S189" s="12" t="s">
        <v>2024</v>
      </c>
      <c r="T189" s="12" t="s">
        <v>2176</v>
      </c>
    </row>
    <row r="190" spans="1:20" x14ac:dyDescent="0.25">
      <c r="A190" s="12" t="s">
        <v>1518</v>
      </c>
      <c r="B190" s="12" t="s">
        <v>397</v>
      </c>
      <c r="C190" s="12" t="s">
        <v>1120</v>
      </c>
      <c r="D190" s="12" t="s">
        <v>6</v>
      </c>
      <c r="E190" s="12" t="s">
        <v>15</v>
      </c>
      <c r="F190" s="12" t="s">
        <v>1055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1032</v>
      </c>
      <c r="L190" s="12" t="s">
        <v>1005</v>
      </c>
      <c r="M190" s="12" t="s">
        <v>1006</v>
      </c>
      <c r="N190" s="12" t="s">
        <v>1121</v>
      </c>
      <c r="O190" s="12" t="s">
        <v>1122</v>
      </c>
      <c r="P190" s="12" t="s">
        <v>1927</v>
      </c>
      <c r="Q190" s="12" t="s">
        <v>1939</v>
      </c>
      <c r="R190" s="12" t="s">
        <v>1949</v>
      </c>
      <c r="S190" s="12" t="s">
        <v>2023</v>
      </c>
      <c r="T190" s="12" t="s">
        <v>2177</v>
      </c>
    </row>
    <row r="191" spans="1:20" x14ac:dyDescent="0.25">
      <c r="A191" s="12" t="s">
        <v>1518</v>
      </c>
      <c r="B191" s="12" t="s">
        <v>787</v>
      </c>
      <c r="C191" s="12" t="s">
        <v>1123</v>
      </c>
      <c r="D191" s="12" t="s">
        <v>8</v>
      </c>
      <c r="E191" s="12" t="s">
        <v>12</v>
      </c>
      <c r="F191" s="12" t="s">
        <v>1055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1005</v>
      </c>
      <c r="M191" s="12" t="s">
        <v>1006</v>
      </c>
      <c r="N191" s="12" t="s">
        <v>1121</v>
      </c>
      <c r="O191" s="12" t="s">
        <v>1122</v>
      </c>
      <c r="P191" s="12" t="s">
        <v>1927</v>
      </c>
      <c r="Q191" s="12" t="s">
        <v>1945</v>
      </c>
      <c r="R191" s="12" t="s">
        <v>1949</v>
      </c>
      <c r="S191" s="12" t="s">
        <v>2023</v>
      </c>
      <c r="T191" s="12" t="s">
        <v>2178</v>
      </c>
    </row>
    <row r="192" spans="1:20" x14ac:dyDescent="0.25">
      <c r="A192" s="12" t="s">
        <v>1518</v>
      </c>
      <c r="B192" s="12" t="s">
        <v>782</v>
      </c>
      <c r="C192" s="12" t="s">
        <v>1124</v>
      </c>
      <c r="D192" s="12" t="s">
        <v>4</v>
      </c>
      <c r="E192" s="12" t="s">
        <v>9</v>
      </c>
      <c r="F192" s="12" t="s">
        <v>1039</v>
      </c>
      <c r="G192" s="12" t="s">
        <v>398</v>
      </c>
      <c r="H192" s="12" t="s">
        <v>721</v>
      </c>
      <c r="I192" s="12" t="s">
        <v>1125</v>
      </c>
      <c r="J192" s="12" t="s">
        <v>364</v>
      </c>
      <c r="K192" s="12" t="s">
        <v>321</v>
      </c>
      <c r="L192" s="12" t="s">
        <v>1005</v>
      </c>
      <c r="M192" s="12" t="s">
        <v>1006</v>
      </c>
      <c r="N192" s="12" t="s">
        <v>1126</v>
      </c>
      <c r="O192" s="12" t="s">
        <v>1127</v>
      </c>
      <c r="P192" s="12" t="s">
        <v>1927</v>
      </c>
      <c r="Q192" s="12" t="s">
        <v>1940</v>
      </c>
      <c r="R192" s="12" t="s">
        <v>1949</v>
      </c>
      <c r="S192" s="12" t="s">
        <v>2023</v>
      </c>
      <c r="T192" s="12" t="s">
        <v>2179</v>
      </c>
    </row>
    <row r="193" spans="1:20" x14ac:dyDescent="0.25">
      <c r="A193" s="12" t="s">
        <v>1518</v>
      </c>
      <c r="B193" s="12" t="s">
        <v>776</v>
      </c>
      <c r="C193" s="12" t="s">
        <v>1128</v>
      </c>
      <c r="D193" s="12" t="s">
        <v>8</v>
      </c>
      <c r="E193" s="12" t="s">
        <v>13</v>
      </c>
      <c r="F193" s="12" t="s">
        <v>1039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1005</v>
      </c>
      <c r="M193" s="12" t="s">
        <v>1099</v>
      </c>
      <c r="N193" s="12" t="s">
        <v>1126</v>
      </c>
      <c r="O193" s="12" t="s">
        <v>1127</v>
      </c>
      <c r="P193" s="12" t="s">
        <v>1927</v>
      </c>
      <c r="Q193" s="12" t="s">
        <v>1944</v>
      </c>
      <c r="R193" s="12" t="s">
        <v>1949</v>
      </c>
      <c r="S193" s="12" t="s">
        <v>2024</v>
      </c>
      <c r="T193" s="12" t="s">
        <v>2180</v>
      </c>
    </row>
    <row r="194" spans="1:20" x14ac:dyDescent="0.25">
      <c r="A194" s="12" t="s">
        <v>1518</v>
      </c>
      <c r="B194" s="12" t="s">
        <v>775</v>
      </c>
      <c r="C194" s="12" t="s">
        <v>1129</v>
      </c>
      <c r="D194" s="12" t="s">
        <v>8</v>
      </c>
      <c r="E194" s="12" t="s">
        <v>13</v>
      </c>
      <c r="F194" s="12" t="s">
        <v>1002</v>
      </c>
      <c r="G194" s="12" t="s">
        <v>398</v>
      </c>
      <c r="H194" s="12" t="s">
        <v>698</v>
      </c>
      <c r="I194" s="12" t="s">
        <v>1017</v>
      </c>
      <c r="J194" s="12" t="s">
        <v>364</v>
      </c>
      <c r="K194" s="12" t="s">
        <v>1130</v>
      </c>
      <c r="L194" s="12" t="s">
        <v>1005</v>
      </c>
      <c r="M194" s="12" t="s">
        <v>1006</v>
      </c>
      <c r="N194" s="12" t="s">
        <v>1126</v>
      </c>
      <c r="O194" s="12" t="s">
        <v>1127</v>
      </c>
      <c r="P194" s="12" t="s">
        <v>1927</v>
      </c>
      <c r="Q194" s="12" t="s">
        <v>1944</v>
      </c>
      <c r="R194" s="12" t="s">
        <v>1949</v>
      </c>
      <c r="S194" s="12" t="s">
        <v>2023</v>
      </c>
      <c r="T194" s="12" t="s">
        <v>2181</v>
      </c>
    </row>
    <row r="195" spans="1:20" x14ac:dyDescent="0.25">
      <c r="A195" s="12" t="s">
        <v>1518</v>
      </c>
      <c r="B195" s="12" t="s">
        <v>774</v>
      </c>
      <c r="C195" s="12" t="s">
        <v>1131</v>
      </c>
      <c r="D195" s="12" t="s">
        <v>4</v>
      </c>
      <c r="E195" s="12" t="s">
        <v>9</v>
      </c>
      <c r="F195" s="12" t="s">
        <v>1002</v>
      </c>
      <c r="G195" s="12" t="s">
        <v>398</v>
      </c>
      <c r="H195" s="12" t="s">
        <v>698</v>
      </c>
      <c r="I195" s="12" t="s">
        <v>1132</v>
      </c>
      <c r="J195" s="12" t="s">
        <v>364</v>
      </c>
      <c r="K195" s="12" t="s">
        <v>309</v>
      </c>
      <c r="L195" s="12" t="s">
        <v>1005</v>
      </c>
      <c r="M195" s="12" t="s">
        <v>1006</v>
      </c>
      <c r="N195" s="12" t="s">
        <v>1126</v>
      </c>
      <c r="O195" s="12" t="s">
        <v>1127</v>
      </c>
      <c r="P195" s="12" t="s">
        <v>1927</v>
      </c>
      <c r="Q195" s="12" t="s">
        <v>1940</v>
      </c>
      <c r="R195" s="12" t="s">
        <v>1949</v>
      </c>
      <c r="S195" s="12" t="s">
        <v>2023</v>
      </c>
      <c r="T195" s="12" t="s">
        <v>2182</v>
      </c>
    </row>
    <row r="196" spans="1:20" x14ac:dyDescent="0.25">
      <c r="A196" s="12" t="s">
        <v>1518</v>
      </c>
      <c r="B196" s="12" t="s">
        <v>803</v>
      </c>
      <c r="C196" s="12" t="s">
        <v>1133</v>
      </c>
      <c r="D196" s="12" t="s">
        <v>4</v>
      </c>
      <c r="E196" s="12" t="s">
        <v>9</v>
      </c>
      <c r="F196" s="12" t="s">
        <v>1002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1005</v>
      </c>
      <c r="M196" s="12" t="s">
        <v>1006</v>
      </c>
      <c r="N196" s="12" t="s">
        <v>1126</v>
      </c>
      <c r="O196" s="12" t="s">
        <v>1127</v>
      </c>
      <c r="P196" s="12" t="s">
        <v>1927</v>
      </c>
      <c r="Q196" s="12" t="s">
        <v>1940</v>
      </c>
      <c r="R196" s="12" t="s">
        <v>1949</v>
      </c>
      <c r="S196" s="12" t="s">
        <v>2023</v>
      </c>
      <c r="T196" s="12" t="s">
        <v>2182</v>
      </c>
    </row>
    <row r="197" spans="1:20" x14ac:dyDescent="0.25">
      <c r="A197" s="12" t="s">
        <v>1518</v>
      </c>
      <c r="B197" s="12" t="s">
        <v>815</v>
      </c>
      <c r="C197" s="12" t="s">
        <v>1134</v>
      </c>
      <c r="D197" s="12" t="s">
        <v>8</v>
      </c>
      <c r="E197" s="12" t="s">
        <v>12</v>
      </c>
      <c r="F197" s="12" t="s">
        <v>1039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1135</v>
      </c>
      <c r="L197" s="12" t="s">
        <v>1005</v>
      </c>
      <c r="M197" s="12" t="s">
        <v>1006</v>
      </c>
      <c r="N197" s="12" t="s">
        <v>1126</v>
      </c>
      <c r="O197" s="12" t="s">
        <v>1127</v>
      </c>
      <c r="P197" s="12" t="s">
        <v>1927</v>
      </c>
      <c r="Q197" s="12" t="s">
        <v>1945</v>
      </c>
      <c r="R197" s="12" t="s">
        <v>1949</v>
      </c>
      <c r="S197" s="12" t="s">
        <v>2023</v>
      </c>
      <c r="T197" s="12" t="s">
        <v>643</v>
      </c>
    </row>
    <row r="198" spans="1:20" x14ac:dyDescent="0.25">
      <c r="A198" s="12" t="s">
        <v>1518</v>
      </c>
      <c r="B198" s="12" t="s">
        <v>777</v>
      </c>
      <c r="C198" s="12" t="s">
        <v>1136</v>
      </c>
      <c r="D198" s="12" t="s">
        <v>4</v>
      </c>
      <c r="E198" s="12" t="s">
        <v>13</v>
      </c>
      <c r="F198" s="12" t="s">
        <v>1039</v>
      </c>
      <c r="G198" s="12" t="s">
        <v>398</v>
      </c>
      <c r="H198" s="12" t="s">
        <v>721</v>
      </c>
      <c r="I198" s="12" t="s">
        <v>277</v>
      </c>
      <c r="J198" s="12" t="s">
        <v>1137</v>
      </c>
      <c r="K198" s="12" t="s">
        <v>320</v>
      </c>
      <c r="L198" s="12" t="s">
        <v>1005</v>
      </c>
      <c r="M198" s="12" t="s">
        <v>1006</v>
      </c>
      <c r="N198" s="12" t="s">
        <v>1126</v>
      </c>
      <c r="O198" s="12" t="s">
        <v>1127</v>
      </c>
      <c r="P198" s="12" t="s">
        <v>1927</v>
      </c>
      <c r="Q198" s="12" t="s">
        <v>1944</v>
      </c>
      <c r="R198" s="12" t="s">
        <v>1949</v>
      </c>
      <c r="S198" s="12" t="s">
        <v>2023</v>
      </c>
      <c r="T198" s="12" t="s">
        <v>2183</v>
      </c>
    </row>
    <row r="199" spans="1:20" x14ac:dyDescent="0.25">
      <c r="A199" s="12" t="s">
        <v>1518</v>
      </c>
      <c r="B199" s="12" t="s">
        <v>716</v>
      </c>
      <c r="C199" s="12" t="s">
        <v>1138</v>
      </c>
      <c r="D199" s="12" t="s">
        <v>6</v>
      </c>
      <c r="E199" s="12" t="s">
        <v>9</v>
      </c>
      <c r="F199" s="12" t="s">
        <v>1002</v>
      </c>
      <c r="G199" s="12" t="s">
        <v>398</v>
      </c>
      <c r="H199" s="12" t="s">
        <v>673</v>
      </c>
      <c r="I199" s="12" t="s">
        <v>1139</v>
      </c>
      <c r="J199" s="12" t="s">
        <v>1071</v>
      </c>
      <c r="K199" s="12" t="s">
        <v>321</v>
      </c>
      <c r="L199" s="12" t="s">
        <v>1005</v>
      </c>
      <c r="M199" s="12" t="s">
        <v>1006</v>
      </c>
      <c r="N199" s="12" t="s">
        <v>1140</v>
      </c>
      <c r="O199" s="12" t="s">
        <v>1141</v>
      </c>
      <c r="P199" s="12" t="s">
        <v>1927</v>
      </c>
      <c r="Q199" s="12" t="s">
        <v>1940</v>
      </c>
      <c r="R199" s="12" t="s">
        <v>1949</v>
      </c>
      <c r="S199" s="12" t="s">
        <v>2023</v>
      </c>
      <c r="T199" s="12" t="s">
        <v>2184</v>
      </c>
    </row>
    <row r="200" spans="1:20" x14ac:dyDescent="0.25">
      <c r="A200" s="12" t="s">
        <v>1518</v>
      </c>
      <c r="B200" s="12" t="s">
        <v>793</v>
      </c>
      <c r="C200" s="12" t="s">
        <v>1142</v>
      </c>
      <c r="D200" s="12" t="s">
        <v>7</v>
      </c>
      <c r="E200" s="12" t="s">
        <v>12</v>
      </c>
      <c r="F200" s="12" t="s">
        <v>1055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1005</v>
      </c>
      <c r="M200" s="12" t="s">
        <v>1099</v>
      </c>
      <c r="N200" s="12" t="s">
        <v>1140</v>
      </c>
      <c r="O200" s="12" t="s">
        <v>1141</v>
      </c>
      <c r="P200" s="12" t="s">
        <v>1927</v>
      </c>
      <c r="Q200" s="12" t="s">
        <v>1945</v>
      </c>
      <c r="R200" s="12" t="s">
        <v>1949</v>
      </c>
      <c r="S200" s="12" t="s">
        <v>2024</v>
      </c>
      <c r="T200" s="12" t="s">
        <v>2185</v>
      </c>
    </row>
    <row r="201" spans="1:20" x14ac:dyDescent="0.25">
      <c r="A201" s="12" t="s">
        <v>1518</v>
      </c>
      <c r="B201" s="12" t="s">
        <v>642</v>
      </c>
      <c r="C201" s="12" t="s">
        <v>1143</v>
      </c>
      <c r="D201" s="12" t="s">
        <v>7</v>
      </c>
      <c r="E201" s="12" t="s">
        <v>13</v>
      </c>
      <c r="F201" s="12" t="s">
        <v>1039</v>
      </c>
      <c r="G201" s="12" t="s">
        <v>398</v>
      </c>
      <c r="H201" s="12" t="s">
        <v>721</v>
      </c>
      <c r="I201" s="12" t="s">
        <v>1017</v>
      </c>
      <c r="J201" s="12" t="s">
        <v>364</v>
      </c>
      <c r="K201" s="12" t="s">
        <v>1130</v>
      </c>
      <c r="L201" s="12" t="s">
        <v>1005</v>
      </c>
      <c r="M201" s="12" t="s">
        <v>1006</v>
      </c>
      <c r="N201" s="12" t="s">
        <v>1140</v>
      </c>
      <c r="O201" s="12" t="s">
        <v>1141</v>
      </c>
      <c r="P201" s="12" t="s">
        <v>1927</v>
      </c>
      <c r="Q201" s="12" t="s">
        <v>1944</v>
      </c>
      <c r="R201" s="12" t="s">
        <v>1949</v>
      </c>
      <c r="S201" s="12" t="s">
        <v>2023</v>
      </c>
      <c r="T201" s="12" t="s">
        <v>2186</v>
      </c>
    </row>
    <row r="202" spans="1:20" x14ac:dyDescent="0.25">
      <c r="A202" s="12" t="s">
        <v>1518</v>
      </c>
      <c r="B202" s="12" t="s">
        <v>794</v>
      </c>
      <c r="C202" s="12" t="s">
        <v>1144</v>
      </c>
      <c r="D202" s="12" t="s">
        <v>6</v>
      </c>
      <c r="E202" s="12" t="s">
        <v>11</v>
      </c>
      <c r="F202" s="12" t="s">
        <v>1002</v>
      </c>
      <c r="G202" s="12" t="s">
        <v>397</v>
      </c>
      <c r="H202" s="12" t="s">
        <v>698</v>
      </c>
      <c r="I202" s="12" t="s">
        <v>1145</v>
      </c>
      <c r="J202" s="12" t="s">
        <v>1062</v>
      </c>
      <c r="K202" s="12" t="s">
        <v>277</v>
      </c>
      <c r="L202" s="12" t="s">
        <v>1005</v>
      </c>
      <c r="M202" s="12" t="s">
        <v>1006</v>
      </c>
      <c r="N202" s="12" t="s">
        <v>1140</v>
      </c>
      <c r="O202" s="12" t="s">
        <v>1141</v>
      </c>
      <c r="P202" s="12" t="s">
        <v>1927</v>
      </c>
      <c r="Q202" s="12" t="s">
        <v>1941</v>
      </c>
      <c r="R202" s="12" t="s">
        <v>1949</v>
      </c>
      <c r="S202" s="12" t="s">
        <v>2023</v>
      </c>
      <c r="T202" s="12" t="s">
        <v>2187</v>
      </c>
    </row>
    <row r="203" spans="1:20" x14ac:dyDescent="0.25">
      <c r="A203" s="12" t="s">
        <v>1518</v>
      </c>
      <c r="B203" s="12" t="s">
        <v>393</v>
      </c>
      <c r="C203" s="12" t="s">
        <v>1146</v>
      </c>
      <c r="D203" s="12" t="s">
        <v>8</v>
      </c>
      <c r="E203" s="12" t="s">
        <v>11</v>
      </c>
      <c r="F203" s="12" t="s">
        <v>1147</v>
      </c>
      <c r="G203" s="12" t="s">
        <v>397</v>
      </c>
      <c r="H203" s="12" t="s">
        <v>698</v>
      </c>
      <c r="I203" s="12" t="s">
        <v>1082</v>
      </c>
      <c r="J203" s="12" t="s">
        <v>1040</v>
      </c>
      <c r="K203" s="12" t="s">
        <v>128</v>
      </c>
      <c r="L203" s="12" t="s">
        <v>1005</v>
      </c>
      <c r="M203" s="12" t="s">
        <v>1006</v>
      </c>
      <c r="N203" s="12" t="s">
        <v>1140</v>
      </c>
      <c r="O203" s="12" t="s">
        <v>1141</v>
      </c>
      <c r="P203" s="12" t="s">
        <v>1927</v>
      </c>
      <c r="Q203" s="12" t="s">
        <v>1941</v>
      </c>
      <c r="R203" s="12" t="s">
        <v>1949</v>
      </c>
      <c r="S203" s="12" t="s">
        <v>2023</v>
      </c>
      <c r="T203" s="12" t="s">
        <v>2188</v>
      </c>
    </row>
    <row r="204" spans="1:20" x14ac:dyDescent="0.25">
      <c r="A204" s="12" t="s">
        <v>1518</v>
      </c>
      <c r="B204" s="12" t="s">
        <v>395</v>
      </c>
      <c r="C204" s="12" t="s">
        <v>1148</v>
      </c>
      <c r="D204" s="12" t="s">
        <v>8</v>
      </c>
      <c r="E204" s="12" t="s">
        <v>11</v>
      </c>
      <c r="F204" s="12" t="s">
        <v>1002</v>
      </c>
      <c r="G204" s="12" t="s">
        <v>397</v>
      </c>
      <c r="H204" s="12" t="s">
        <v>698</v>
      </c>
      <c r="I204" s="12" t="s">
        <v>1149</v>
      </c>
      <c r="J204" s="12" t="s">
        <v>1010</v>
      </c>
      <c r="K204" s="12" t="s">
        <v>315</v>
      </c>
      <c r="L204" s="12" t="s">
        <v>1005</v>
      </c>
      <c r="M204" s="12" t="s">
        <v>1006</v>
      </c>
      <c r="N204" s="12" t="s">
        <v>1140</v>
      </c>
      <c r="O204" s="12" t="s">
        <v>1141</v>
      </c>
      <c r="P204" s="12" t="s">
        <v>1927</v>
      </c>
      <c r="Q204" s="12" t="s">
        <v>1941</v>
      </c>
      <c r="R204" s="12" t="s">
        <v>1949</v>
      </c>
      <c r="S204" s="12" t="s">
        <v>2023</v>
      </c>
      <c r="T204" s="12" t="s">
        <v>2189</v>
      </c>
    </row>
    <row r="205" spans="1:20" x14ac:dyDescent="0.25">
      <c r="A205" s="12" t="s">
        <v>1518</v>
      </c>
      <c r="B205" s="12" t="s">
        <v>396</v>
      </c>
      <c r="C205" s="12" t="s">
        <v>1150</v>
      </c>
      <c r="D205" s="12" t="s">
        <v>4</v>
      </c>
      <c r="E205" s="12" t="s">
        <v>13</v>
      </c>
      <c r="F205" s="12" t="s">
        <v>1002</v>
      </c>
      <c r="G205" s="12" t="s">
        <v>398</v>
      </c>
      <c r="H205" s="12" t="s">
        <v>673</v>
      </c>
      <c r="I205" s="12" t="s">
        <v>132</v>
      </c>
      <c r="J205" s="12" t="s">
        <v>1151</v>
      </c>
      <c r="K205" s="12" t="s">
        <v>1152</v>
      </c>
      <c r="L205" s="12" t="s">
        <v>1005</v>
      </c>
      <c r="M205" s="12" t="s">
        <v>1006</v>
      </c>
      <c r="N205" s="12" t="s">
        <v>1140</v>
      </c>
      <c r="O205" s="12" t="s">
        <v>1141</v>
      </c>
      <c r="P205" s="12" t="s">
        <v>1927</v>
      </c>
      <c r="Q205" s="12" t="s">
        <v>1944</v>
      </c>
      <c r="R205" s="12" t="s">
        <v>1949</v>
      </c>
      <c r="S205" s="12" t="s">
        <v>2023</v>
      </c>
      <c r="T205" s="12" t="s">
        <v>2145</v>
      </c>
    </row>
    <row r="206" spans="1:20" x14ac:dyDescent="0.25">
      <c r="A206" s="12" t="s">
        <v>1518</v>
      </c>
      <c r="B206" s="12" t="s">
        <v>394</v>
      </c>
      <c r="C206" s="12" t="s">
        <v>1153</v>
      </c>
      <c r="D206" s="12" t="s">
        <v>4</v>
      </c>
      <c r="E206" s="12" t="s">
        <v>11</v>
      </c>
      <c r="F206" s="12" t="s">
        <v>1002</v>
      </c>
      <c r="G206" s="12" t="s">
        <v>398</v>
      </c>
      <c r="H206" s="12" t="s">
        <v>673</v>
      </c>
      <c r="I206" s="12" t="s">
        <v>367</v>
      </c>
      <c r="J206" s="12" t="s">
        <v>1010</v>
      </c>
      <c r="K206" s="12" t="s">
        <v>1154</v>
      </c>
      <c r="L206" s="12" t="s">
        <v>1005</v>
      </c>
      <c r="M206" s="12" t="s">
        <v>1006</v>
      </c>
      <c r="N206" s="12" t="s">
        <v>1140</v>
      </c>
      <c r="O206" s="12" t="s">
        <v>1141</v>
      </c>
      <c r="P206" s="12" t="s">
        <v>1927</v>
      </c>
      <c r="Q206" s="12" t="s">
        <v>1941</v>
      </c>
      <c r="R206" s="12" t="s">
        <v>1949</v>
      </c>
      <c r="S206" s="12" t="s">
        <v>2023</v>
      </c>
      <c r="T206" s="12" t="s">
        <v>2190</v>
      </c>
    </row>
    <row r="207" spans="1:20" x14ac:dyDescent="0.25">
      <c r="A207" s="12" t="s">
        <v>1518</v>
      </c>
      <c r="B207" s="12" t="s">
        <v>643</v>
      </c>
      <c r="C207" s="12" t="s">
        <v>1155</v>
      </c>
      <c r="D207" s="12" t="s">
        <v>4</v>
      </c>
      <c r="E207" s="12" t="s">
        <v>9</v>
      </c>
      <c r="F207" s="12" t="s">
        <v>1002</v>
      </c>
      <c r="G207" s="12" t="s">
        <v>398</v>
      </c>
      <c r="H207" s="12" t="s">
        <v>673</v>
      </c>
      <c r="I207" s="12" t="s">
        <v>292</v>
      </c>
      <c r="J207" s="12" t="s">
        <v>1156</v>
      </c>
      <c r="K207" s="12" t="s">
        <v>320</v>
      </c>
      <c r="L207" s="12" t="s">
        <v>1005</v>
      </c>
      <c r="M207" s="12" t="s">
        <v>1006</v>
      </c>
      <c r="N207" s="12" t="s">
        <v>1140</v>
      </c>
      <c r="O207" s="12" t="s">
        <v>1141</v>
      </c>
      <c r="P207" s="12" t="s">
        <v>1927</v>
      </c>
      <c r="Q207" s="12" t="s">
        <v>1940</v>
      </c>
      <c r="R207" s="12" t="s">
        <v>1949</v>
      </c>
      <c r="S207" s="12" t="s">
        <v>2023</v>
      </c>
      <c r="T207" s="12" t="s">
        <v>2191</v>
      </c>
    </row>
    <row r="208" spans="1:20" x14ac:dyDescent="0.25">
      <c r="A208" s="12" t="s">
        <v>1518</v>
      </c>
      <c r="B208" s="12" t="s">
        <v>696</v>
      </c>
      <c r="C208" s="12" t="s">
        <v>1157</v>
      </c>
      <c r="D208" s="12" t="s">
        <v>4</v>
      </c>
      <c r="E208" s="12" t="s">
        <v>17</v>
      </c>
      <c r="F208" s="12" t="s">
        <v>1055</v>
      </c>
      <c r="G208" s="12" t="s">
        <v>814</v>
      </c>
      <c r="H208" s="12" t="s">
        <v>698</v>
      </c>
      <c r="I208" s="12" t="s">
        <v>41</v>
      </c>
      <c r="J208" s="12" t="s">
        <v>1158</v>
      </c>
      <c r="K208" s="12" t="s">
        <v>111</v>
      </c>
      <c r="L208" s="12" t="s">
        <v>1005</v>
      </c>
      <c r="M208" s="12" t="s">
        <v>1099</v>
      </c>
      <c r="N208" s="12" t="s">
        <v>1140</v>
      </c>
      <c r="O208" s="12" t="s">
        <v>1141</v>
      </c>
      <c r="P208" s="12" t="s">
        <v>1927</v>
      </c>
      <c r="Q208" s="12" t="s">
        <v>1942</v>
      </c>
      <c r="R208" s="12" t="s">
        <v>1949</v>
      </c>
      <c r="S208" s="12" t="s">
        <v>2024</v>
      </c>
      <c r="T208" s="12" t="s">
        <v>2192</v>
      </c>
    </row>
    <row r="209" spans="1:20" x14ac:dyDescent="0.25">
      <c r="A209" s="12" t="s">
        <v>1518</v>
      </c>
      <c r="B209" s="12" t="s">
        <v>750</v>
      </c>
      <c r="C209" s="12" t="s">
        <v>1159</v>
      </c>
      <c r="D209" s="12" t="s">
        <v>4</v>
      </c>
      <c r="E209" s="12" t="s">
        <v>9</v>
      </c>
      <c r="F209" s="12" t="s">
        <v>1055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1160</v>
      </c>
      <c r="L209" s="12" t="s">
        <v>1005</v>
      </c>
      <c r="M209" s="12" t="s">
        <v>1099</v>
      </c>
      <c r="N209" s="12" t="s">
        <v>1140</v>
      </c>
      <c r="O209" s="12" t="s">
        <v>1141</v>
      </c>
      <c r="P209" s="12" t="s">
        <v>1927</v>
      </c>
      <c r="Q209" s="12" t="s">
        <v>1940</v>
      </c>
      <c r="R209" s="12" t="s">
        <v>1949</v>
      </c>
      <c r="S209" s="12" t="s">
        <v>2024</v>
      </c>
      <c r="T209" s="12" t="s">
        <v>2193</v>
      </c>
    </row>
    <row r="210" spans="1:20" x14ac:dyDescent="0.25">
      <c r="A210" s="12" t="s">
        <v>1518</v>
      </c>
      <c r="B210" s="12" t="s">
        <v>653</v>
      </c>
      <c r="C210" s="12" t="s">
        <v>1161</v>
      </c>
      <c r="D210" s="12" t="s">
        <v>8</v>
      </c>
      <c r="E210" s="12" t="s">
        <v>11</v>
      </c>
      <c r="F210" s="12" t="s">
        <v>1096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1005</v>
      </c>
      <c r="M210" s="12" t="s">
        <v>1099</v>
      </c>
      <c r="N210" s="12" t="s">
        <v>1140</v>
      </c>
      <c r="O210" s="12" t="s">
        <v>1141</v>
      </c>
      <c r="P210" s="12" t="s">
        <v>1927</v>
      </c>
      <c r="Q210" s="12" t="s">
        <v>1941</v>
      </c>
      <c r="R210" s="12" t="s">
        <v>1949</v>
      </c>
      <c r="S210" s="12" t="s">
        <v>2024</v>
      </c>
      <c r="T210" s="12" t="s">
        <v>2194</v>
      </c>
    </row>
    <row r="211" spans="1:20" x14ac:dyDescent="0.25">
      <c r="A211" s="12" t="s">
        <v>1518</v>
      </c>
      <c r="B211" s="12" t="s">
        <v>742</v>
      </c>
      <c r="C211" s="12" t="s">
        <v>1162</v>
      </c>
      <c r="D211" s="12" t="s">
        <v>7</v>
      </c>
      <c r="E211" s="12" t="s">
        <v>13</v>
      </c>
      <c r="F211" s="12" t="s">
        <v>1002</v>
      </c>
      <c r="G211" s="12" t="s">
        <v>398</v>
      </c>
      <c r="H211" s="12" t="s">
        <v>721</v>
      </c>
      <c r="I211" s="12" t="s">
        <v>249</v>
      </c>
      <c r="J211" s="12" t="s">
        <v>1137</v>
      </c>
      <c r="K211" s="12" t="s">
        <v>275</v>
      </c>
      <c r="L211" s="12" t="s">
        <v>1005</v>
      </c>
      <c r="M211" s="12" t="s">
        <v>1006</v>
      </c>
      <c r="N211" s="12" t="s">
        <v>1163</v>
      </c>
      <c r="O211" s="12" t="s">
        <v>1164</v>
      </c>
      <c r="P211" s="12" t="s">
        <v>1927</v>
      </c>
      <c r="Q211" s="12" t="s">
        <v>1944</v>
      </c>
      <c r="R211" s="12" t="s">
        <v>1949</v>
      </c>
      <c r="S211" s="12" t="s">
        <v>2023</v>
      </c>
      <c r="T211" s="12" t="s">
        <v>2195</v>
      </c>
    </row>
    <row r="212" spans="1:20" x14ac:dyDescent="0.25">
      <c r="A212" s="12" t="s">
        <v>1518</v>
      </c>
      <c r="B212" s="12" t="s">
        <v>825</v>
      </c>
      <c r="C212" s="12" t="s">
        <v>1165</v>
      </c>
      <c r="D212" s="12" t="s">
        <v>6</v>
      </c>
      <c r="E212" s="12" t="s">
        <v>9</v>
      </c>
      <c r="F212" s="12" t="s">
        <v>1055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1005</v>
      </c>
      <c r="M212" s="12" t="s">
        <v>1099</v>
      </c>
      <c r="N212" s="12" t="s">
        <v>1163</v>
      </c>
      <c r="O212" s="12" t="s">
        <v>1164</v>
      </c>
      <c r="P212" s="12" t="s">
        <v>1927</v>
      </c>
      <c r="Q212" s="12" t="s">
        <v>1940</v>
      </c>
      <c r="R212" s="12" t="s">
        <v>1949</v>
      </c>
      <c r="S212" s="12" t="s">
        <v>2024</v>
      </c>
      <c r="T212" s="12" t="s">
        <v>2196</v>
      </c>
    </row>
    <row r="213" spans="1:20" x14ac:dyDescent="0.25">
      <c r="A213" s="12" t="s">
        <v>1518</v>
      </c>
      <c r="B213" s="12" t="s">
        <v>726</v>
      </c>
      <c r="C213" s="12" t="s">
        <v>1166</v>
      </c>
      <c r="D213" s="12" t="s">
        <v>7</v>
      </c>
      <c r="E213" s="12" t="s">
        <v>10</v>
      </c>
      <c r="F213" s="12" t="s">
        <v>1039</v>
      </c>
      <c r="G213" s="12" t="s">
        <v>814</v>
      </c>
      <c r="H213" s="12" t="s">
        <v>721</v>
      </c>
      <c r="I213" s="12" t="s">
        <v>308</v>
      </c>
      <c r="J213" s="12" t="s">
        <v>1167</v>
      </c>
      <c r="K213" s="12" t="s">
        <v>330</v>
      </c>
      <c r="L213" s="12" t="s">
        <v>1005</v>
      </c>
      <c r="M213" s="12" t="s">
        <v>1006</v>
      </c>
      <c r="N213" s="12" t="s">
        <v>1163</v>
      </c>
      <c r="O213" s="12" t="s">
        <v>1164</v>
      </c>
      <c r="P213" s="12" t="s">
        <v>1927</v>
      </c>
      <c r="Q213" s="12" t="s">
        <v>1943</v>
      </c>
      <c r="R213" s="12" t="s">
        <v>1949</v>
      </c>
      <c r="S213" s="12" t="s">
        <v>2023</v>
      </c>
      <c r="T213" s="12" t="s">
        <v>2197</v>
      </c>
    </row>
    <row r="214" spans="1:20" x14ac:dyDescent="0.25">
      <c r="A214" s="12" t="s">
        <v>1518</v>
      </c>
      <c r="B214" s="12" t="s">
        <v>645</v>
      </c>
      <c r="C214" s="12" t="s">
        <v>1168</v>
      </c>
      <c r="D214" s="12" t="s">
        <v>6</v>
      </c>
      <c r="E214" s="12" t="s">
        <v>11</v>
      </c>
      <c r="F214" s="12" t="s">
        <v>1055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1005</v>
      </c>
      <c r="M214" s="12" t="s">
        <v>1099</v>
      </c>
      <c r="N214" s="12" t="s">
        <v>1163</v>
      </c>
      <c r="O214" s="12" t="s">
        <v>1164</v>
      </c>
      <c r="P214" s="12" t="s">
        <v>1927</v>
      </c>
      <c r="Q214" s="12" t="s">
        <v>1941</v>
      </c>
      <c r="R214" s="12" t="s">
        <v>1949</v>
      </c>
      <c r="S214" s="12" t="s">
        <v>2024</v>
      </c>
      <c r="T214" s="12" t="s">
        <v>2198</v>
      </c>
    </row>
    <row r="215" spans="1:20" x14ac:dyDescent="0.25">
      <c r="A215" s="12" t="s">
        <v>1518</v>
      </c>
      <c r="B215" s="12" t="s">
        <v>800</v>
      </c>
      <c r="C215" s="12" t="s">
        <v>1169</v>
      </c>
      <c r="D215" s="12" t="s">
        <v>6</v>
      </c>
      <c r="E215" s="12" t="s">
        <v>11</v>
      </c>
      <c r="F215" s="12" t="s">
        <v>1039</v>
      </c>
      <c r="G215" s="12" t="s">
        <v>814</v>
      </c>
      <c r="H215" s="12" t="s">
        <v>698</v>
      </c>
      <c r="I215" s="12" t="s">
        <v>134</v>
      </c>
      <c r="J215" s="12" t="s">
        <v>1170</v>
      </c>
      <c r="K215" s="12" t="s">
        <v>56</v>
      </c>
      <c r="L215" s="12" t="s">
        <v>1005</v>
      </c>
      <c r="M215" s="12" t="s">
        <v>1099</v>
      </c>
      <c r="N215" s="12" t="s">
        <v>1163</v>
      </c>
      <c r="O215" s="12" t="s">
        <v>1164</v>
      </c>
      <c r="P215" s="12" t="s">
        <v>1927</v>
      </c>
      <c r="Q215" s="12" t="s">
        <v>1941</v>
      </c>
      <c r="R215" s="12" t="s">
        <v>1949</v>
      </c>
      <c r="S215" s="12" t="s">
        <v>2024</v>
      </c>
      <c r="T215" s="12" t="s">
        <v>2199</v>
      </c>
    </row>
    <row r="216" spans="1:20" x14ac:dyDescent="0.25">
      <c r="A216" s="12" t="s">
        <v>1518</v>
      </c>
      <c r="B216" s="12" t="s">
        <v>773</v>
      </c>
      <c r="C216" s="12" t="s">
        <v>1171</v>
      </c>
      <c r="D216" s="12" t="s">
        <v>7</v>
      </c>
      <c r="E216" s="12" t="s">
        <v>11</v>
      </c>
      <c r="F216" s="12" t="s">
        <v>1039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1005</v>
      </c>
      <c r="M216" s="12" t="s">
        <v>1006</v>
      </c>
      <c r="N216" s="12" t="s">
        <v>1172</v>
      </c>
      <c r="O216" s="12" t="s">
        <v>1173</v>
      </c>
      <c r="P216" s="12" t="s">
        <v>1927</v>
      </c>
      <c r="Q216" s="12" t="s">
        <v>1941</v>
      </c>
      <c r="R216" s="12" t="s">
        <v>1949</v>
      </c>
      <c r="S216" s="12" t="s">
        <v>2023</v>
      </c>
      <c r="T216" s="12" t="s">
        <v>2200</v>
      </c>
    </row>
    <row r="217" spans="1:20" x14ac:dyDescent="0.25">
      <c r="A217" s="12" t="s">
        <v>1518</v>
      </c>
      <c r="B217" s="12" t="s">
        <v>784</v>
      </c>
      <c r="C217" s="12" t="s">
        <v>1174</v>
      </c>
      <c r="D217" s="12" t="s">
        <v>6</v>
      </c>
      <c r="E217" s="12" t="s">
        <v>10</v>
      </c>
      <c r="F217" s="12" t="s">
        <v>1039</v>
      </c>
      <c r="G217" s="12" t="s">
        <v>398</v>
      </c>
      <c r="H217" s="12" t="s">
        <v>1702</v>
      </c>
      <c r="I217" s="12" t="s">
        <v>1175</v>
      </c>
      <c r="J217" s="12" t="s">
        <v>1702</v>
      </c>
      <c r="K217" s="12" t="s">
        <v>1175</v>
      </c>
      <c r="L217" s="12" t="s">
        <v>1005</v>
      </c>
      <c r="M217" s="12" t="s">
        <v>1006</v>
      </c>
      <c r="N217" s="12" t="s">
        <v>1172</v>
      </c>
      <c r="O217" s="12" t="s">
        <v>1173</v>
      </c>
      <c r="P217" s="12" t="s">
        <v>1927</v>
      </c>
      <c r="Q217" s="12" t="s">
        <v>1943</v>
      </c>
      <c r="R217" s="12" t="s">
        <v>1949</v>
      </c>
      <c r="S217" s="12" t="s">
        <v>2023</v>
      </c>
      <c r="T217" s="12" t="s">
        <v>2201</v>
      </c>
    </row>
    <row r="218" spans="1:20" x14ac:dyDescent="0.25">
      <c r="A218" s="12" t="s">
        <v>1518</v>
      </c>
      <c r="B218" s="12" t="s">
        <v>789</v>
      </c>
      <c r="C218" s="12" t="s">
        <v>1176</v>
      </c>
      <c r="D218" s="12" t="s">
        <v>6</v>
      </c>
      <c r="E218" s="12" t="s">
        <v>13</v>
      </c>
      <c r="F218" s="12" t="s">
        <v>1002</v>
      </c>
      <c r="G218" s="12" t="s">
        <v>397</v>
      </c>
      <c r="H218" s="12" t="s">
        <v>1702</v>
      </c>
      <c r="I218" s="12" t="s">
        <v>128</v>
      </c>
      <c r="J218" s="12" t="s">
        <v>1702</v>
      </c>
      <c r="K218" s="12" t="s">
        <v>128</v>
      </c>
      <c r="L218" s="12" t="s">
        <v>1005</v>
      </c>
      <c r="M218" s="12" t="s">
        <v>1006</v>
      </c>
      <c r="N218" s="12" t="s">
        <v>1172</v>
      </c>
      <c r="O218" s="12" t="s">
        <v>1173</v>
      </c>
      <c r="P218" s="12" t="s">
        <v>1927</v>
      </c>
      <c r="Q218" s="12" t="s">
        <v>1944</v>
      </c>
      <c r="R218" s="12" t="s">
        <v>1949</v>
      </c>
      <c r="S218" s="12" t="s">
        <v>2023</v>
      </c>
      <c r="T218" s="12" t="s">
        <v>2202</v>
      </c>
    </row>
    <row r="219" spans="1:20" x14ac:dyDescent="0.25">
      <c r="A219" s="12" t="s">
        <v>1518</v>
      </c>
      <c r="B219" s="12" t="s">
        <v>646</v>
      </c>
      <c r="C219" s="12" t="s">
        <v>1177</v>
      </c>
      <c r="D219" s="12" t="s">
        <v>7</v>
      </c>
      <c r="E219" s="12" t="s">
        <v>15</v>
      </c>
      <c r="F219" s="12" t="s">
        <v>1039</v>
      </c>
      <c r="G219" s="12" t="s">
        <v>397</v>
      </c>
      <c r="H219" s="12" t="s">
        <v>698</v>
      </c>
      <c r="I219" s="12" t="s">
        <v>277</v>
      </c>
      <c r="J219" s="12" t="s">
        <v>1137</v>
      </c>
      <c r="K219" s="12" t="s">
        <v>320</v>
      </c>
      <c r="L219" s="12" t="s">
        <v>1005</v>
      </c>
      <c r="M219" s="12" t="s">
        <v>1006</v>
      </c>
      <c r="N219" s="12" t="s">
        <v>1172</v>
      </c>
      <c r="O219" s="12" t="s">
        <v>1173</v>
      </c>
      <c r="P219" s="12" t="s">
        <v>1927</v>
      </c>
      <c r="Q219" s="12" t="s">
        <v>1939</v>
      </c>
      <c r="R219" s="12" t="s">
        <v>1949</v>
      </c>
      <c r="S219" s="12" t="s">
        <v>2023</v>
      </c>
      <c r="T219" s="12" t="s">
        <v>2203</v>
      </c>
    </row>
    <row r="220" spans="1:20" x14ac:dyDescent="0.25">
      <c r="A220" s="12" t="s">
        <v>1518</v>
      </c>
      <c r="B220" s="12" t="s">
        <v>682</v>
      </c>
      <c r="C220" s="12" t="s">
        <v>1178</v>
      </c>
      <c r="D220" s="12" t="s">
        <v>7</v>
      </c>
      <c r="E220" s="12" t="s">
        <v>11</v>
      </c>
      <c r="F220" s="12" t="s">
        <v>1077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1005</v>
      </c>
      <c r="M220" s="12" t="s">
        <v>1006</v>
      </c>
      <c r="N220" s="12" t="s">
        <v>1172</v>
      </c>
      <c r="O220" s="12" t="s">
        <v>1173</v>
      </c>
      <c r="P220" s="12" t="s">
        <v>1927</v>
      </c>
      <c r="Q220" s="12" t="s">
        <v>1941</v>
      </c>
      <c r="R220" s="12" t="s">
        <v>1949</v>
      </c>
      <c r="S220" s="12" t="s">
        <v>2023</v>
      </c>
      <c r="T220" s="12" t="s">
        <v>2204</v>
      </c>
    </row>
    <row r="221" spans="1:20" x14ac:dyDescent="0.25">
      <c r="A221" s="12" t="s">
        <v>1518</v>
      </c>
      <c r="B221" s="12" t="s">
        <v>671</v>
      </c>
      <c r="C221" s="12" t="s">
        <v>1179</v>
      </c>
      <c r="D221" s="12" t="s">
        <v>6</v>
      </c>
      <c r="E221" s="12" t="s">
        <v>10</v>
      </c>
      <c r="F221" s="12" t="s">
        <v>1039</v>
      </c>
      <c r="G221" s="12" t="s">
        <v>397</v>
      </c>
      <c r="H221" s="12" t="s">
        <v>1702</v>
      </c>
      <c r="I221" s="12" t="s">
        <v>316</v>
      </c>
      <c r="J221" s="12" t="s">
        <v>1702</v>
      </c>
      <c r="K221" s="12" t="s">
        <v>316</v>
      </c>
      <c r="L221" s="12" t="s">
        <v>1005</v>
      </c>
      <c r="M221" s="12" t="s">
        <v>1006</v>
      </c>
      <c r="N221" s="12" t="s">
        <v>1172</v>
      </c>
      <c r="O221" s="12" t="s">
        <v>1173</v>
      </c>
      <c r="P221" s="12" t="s">
        <v>1927</v>
      </c>
      <c r="Q221" s="12" t="s">
        <v>1943</v>
      </c>
      <c r="R221" s="12" t="s">
        <v>1949</v>
      </c>
      <c r="S221" s="12" t="s">
        <v>2023</v>
      </c>
      <c r="T221" s="12" t="s">
        <v>2205</v>
      </c>
    </row>
    <row r="222" spans="1:20" x14ac:dyDescent="0.25">
      <c r="A222" s="12" t="s">
        <v>1518</v>
      </c>
      <c r="B222" s="12" t="s">
        <v>746</v>
      </c>
      <c r="C222" s="12" t="s">
        <v>1180</v>
      </c>
      <c r="D222" s="12" t="s">
        <v>8</v>
      </c>
      <c r="E222" s="12" t="s">
        <v>15</v>
      </c>
      <c r="F222" s="12" t="s">
        <v>1039</v>
      </c>
      <c r="G222" s="12" t="s">
        <v>398</v>
      </c>
      <c r="H222" s="12" t="s">
        <v>1702</v>
      </c>
      <c r="I222" s="12" t="s">
        <v>249</v>
      </c>
      <c r="J222" s="12" t="s">
        <v>1702</v>
      </c>
      <c r="K222" s="12" t="s">
        <v>249</v>
      </c>
      <c r="L222" s="12" t="s">
        <v>1005</v>
      </c>
      <c r="M222" s="12" t="s">
        <v>1006</v>
      </c>
      <c r="N222" s="12" t="s">
        <v>1181</v>
      </c>
      <c r="O222" s="12" t="s">
        <v>1182</v>
      </c>
      <c r="P222" s="12" t="s">
        <v>1927</v>
      </c>
      <c r="Q222" s="12" t="s">
        <v>1939</v>
      </c>
      <c r="R222" s="12" t="s">
        <v>1949</v>
      </c>
      <c r="S222" s="12" t="s">
        <v>2023</v>
      </c>
      <c r="T222" s="12" t="s">
        <v>2182</v>
      </c>
    </row>
    <row r="223" spans="1:20" x14ac:dyDescent="0.25">
      <c r="A223" s="12" t="s">
        <v>1518</v>
      </c>
      <c r="B223" s="12" t="s">
        <v>813</v>
      </c>
      <c r="C223" s="12" t="s">
        <v>1183</v>
      </c>
      <c r="D223" s="12" t="s">
        <v>4</v>
      </c>
      <c r="E223" s="12" t="s">
        <v>11</v>
      </c>
      <c r="F223" s="12" t="s">
        <v>1055</v>
      </c>
      <c r="G223" s="12" t="s">
        <v>397</v>
      </c>
      <c r="H223" s="12" t="s">
        <v>1702</v>
      </c>
      <c r="I223" s="12" t="s">
        <v>30</v>
      </c>
      <c r="J223" s="12" t="s">
        <v>1702</v>
      </c>
      <c r="K223" s="12" t="s">
        <v>30</v>
      </c>
      <c r="L223" s="12" t="s">
        <v>1005</v>
      </c>
      <c r="M223" s="12" t="s">
        <v>1006</v>
      </c>
      <c r="N223" s="12" t="s">
        <v>1181</v>
      </c>
      <c r="O223" s="12" t="s">
        <v>1182</v>
      </c>
      <c r="P223" s="12" t="s">
        <v>1927</v>
      </c>
      <c r="Q223" s="12" t="s">
        <v>1941</v>
      </c>
      <c r="R223" s="12" t="s">
        <v>1949</v>
      </c>
      <c r="S223" s="12" t="s">
        <v>2023</v>
      </c>
      <c r="T223" s="12" t="s">
        <v>2206</v>
      </c>
    </row>
    <row r="224" spans="1:20" x14ac:dyDescent="0.25">
      <c r="A224" s="12" t="s">
        <v>1518</v>
      </c>
      <c r="B224" s="12" t="s">
        <v>659</v>
      </c>
      <c r="C224" s="12" t="s">
        <v>1184</v>
      </c>
      <c r="D224" s="12" t="s">
        <v>6</v>
      </c>
      <c r="E224" s="12" t="s">
        <v>10</v>
      </c>
      <c r="F224" s="12" t="s">
        <v>1039</v>
      </c>
      <c r="G224" s="12" t="s">
        <v>398</v>
      </c>
      <c r="H224" s="12" t="s">
        <v>673</v>
      </c>
      <c r="I224" s="12" t="s">
        <v>233</v>
      </c>
      <c r="J224" s="12" t="s">
        <v>1137</v>
      </c>
      <c r="K224" s="12" t="s">
        <v>1185</v>
      </c>
      <c r="L224" s="12" t="s">
        <v>1005</v>
      </c>
      <c r="M224" s="12" t="s">
        <v>1006</v>
      </c>
      <c r="N224" s="12" t="s">
        <v>1181</v>
      </c>
      <c r="O224" s="12" t="s">
        <v>1182</v>
      </c>
      <c r="P224" s="12" t="s">
        <v>1927</v>
      </c>
      <c r="Q224" s="12" t="s">
        <v>1943</v>
      </c>
      <c r="R224" s="12" t="s">
        <v>1949</v>
      </c>
      <c r="S224" s="12" t="s">
        <v>2023</v>
      </c>
      <c r="T224" s="12" t="s">
        <v>2207</v>
      </c>
    </row>
    <row r="225" spans="1:20" x14ac:dyDescent="0.25">
      <c r="A225" s="12" t="s">
        <v>1518</v>
      </c>
      <c r="B225" s="12" t="s">
        <v>695</v>
      </c>
      <c r="C225" s="12" t="s">
        <v>1186</v>
      </c>
      <c r="D225" s="12" t="s">
        <v>7</v>
      </c>
      <c r="E225" s="12" t="s">
        <v>17</v>
      </c>
      <c r="F225" s="12" t="s">
        <v>1002</v>
      </c>
      <c r="G225" s="12" t="s">
        <v>814</v>
      </c>
      <c r="H225" s="12" t="s">
        <v>721</v>
      </c>
      <c r="I225" s="12" t="s">
        <v>296</v>
      </c>
      <c r="J225" s="12" t="s">
        <v>1151</v>
      </c>
      <c r="K225" s="12" t="s">
        <v>294</v>
      </c>
      <c r="L225" s="12" t="s">
        <v>1005</v>
      </c>
      <c r="M225" s="12" t="s">
        <v>1006</v>
      </c>
      <c r="N225" s="12" t="s">
        <v>1181</v>
      </c>
      <c r="O225" s="12" t="s">
        <v>1182</v>
      </c>
      <c r="P225" s="12" t="s">
        <v>1927</v>
      </c>
      <c r="Q225" s="12" t="s">
        <v>1942</v>
      </c>
      <c r="R225" s="12" t="s">
        <v>1949</v>
      </c>
      <c r="S225" s="12" t="s">
        <v>2023</v>
      </c>
      <c r="T225" s="12" t="s">
        <v>2208</v>
      </c>
    </row>
    <row r="226" spans="1:20" x14ac:dyDescent="0.25">
      <c r="A226" s="12" t="s">
        <v>1518</v>
      </c>
      <c r="B226" s="12" t="s">
        <v>672</v>
      </c>
      <c r="C226" s="12" t="s">
        <v>1187</v>
      </c>
      <c r="D226" s="12" t="s">
        <v>7</v>
      </c>
      <c r="E226" s="12" t="s">
        <v>17</v>
      </c>
      <c r="F226" s="12" t="s">
        <v>1002</v>
      </c>
      <c r="G226" s="12" t="s">
        <v>814</v>
      </c>
      <c r="H226" s="12" t="s">
        <v>721</v>
      </c>
      <c r="I226" s="12" t="s">
        <v>312</v>
      </c>
      <c r="J226" s="12" t="s">
        <v>1151</v>
      </c>
      <c r="K226" s="12" t="s">
        <v>291</v>
      </c>
      <c r="L226" s="12" t="s">
        <v>1005</v>
      </c>
      <c r="M226" s="12" t="s">
        <v>1006</v>
      </c>
      <c r="N226" s="12" t="s">
        <v>1181</v>
      </c>
      <c r="O226" s="12" t="s">
        <v>1182</v>
      </c>
      <c r="P226" s="12" t="s">
        <v>1927</v>
      </c>
      <c r="Q226" s="12" t="s">
        <v>1942</v>
      </c>
      <c r="R226" s="12" t="s">
        <v>1949</v>
      </c>
      <c r="S226" s="12" t="s">
        <v>2023</v>
      </c>
      <c r="T226" s="12" t="s">
        <v>643</v>
      </c>
    </row>
    <row r="227" spans="1:20" x14ac:dyDescent="0.25">
      <c r="A227" s="12" t="s">
        <v>1518</v>
      </c>
      <c r="B227" s="12" t="s">
        <v>799</v>
      </c>
      <c r="C227" s="12" t="s">
        <v>1188</v>
      </c>
      <c r="D227" s="12" t="s">
        <v>7</v>
      </c>
      <c r="E227" s="12" t="s">
        <v>9</v>
      </c>
      <c r="F227" s="12" t="s">
        <v>1039</v>
      </c>
      <c r="G227" s="12" t="s">
        <v>397</v>
      </c>
      <c r="H227" s="12" t="s">
        <v>698</v>
      </c>
      <c r="I227" s="12" t="s">
        <v>1139</v>
      </c>
      <c r="J227" s="12" t="s">
        <v>364</v>
      </c>
      <c r="K227" s="12" t="s">
        <v>1175</v>
      </c>
      <c r="L227" s="12" t="s">
        <v>1005</v>
      </c>
      <c r="M227" s="12" t="s">
        <v>1006</v>
      </c>
      <c r="N227" s="12" t="s">
        <v>1181</v>
      </c>
      <c r="O227" s="12" t="s">
        <v>1182</v>
      </c>
      <c r="P227" s="12" t="s">
        <v>1927</v>
      </c>
      <c r="Q227" s="12" t="s">
        <v>1940</v>
      </c>
      <c r="R227" s="12" t="s">
        <v>1949</v>
      </c>
      <c r="S227" s="12" t="s">
        <v>2023</v>
      </c>
      <c r="T227" s="12" t="s">
        <v>2209</v>
      </c>
    </row>
    <row r="228" spans="1:20" x14ac:dyDescent="0.25">
      <c r="A228" s="12" t="s">
        <v>1518</v>
      </c>
      <c r="B228" s="12" t="s">
        <v>715</v>
      </c>
      <c r="C228" s="12" t="s">
        <v>1189</v>
      </c>
      <c r="D228" s="12" t="s">
        <v>6</v>
      </c>
      <c r="E228" s="12" t="s">
        <v>13</v>
      </c>
      <c r="F228" s="12" t="s">
        <v>1039</v>
      </c>
      <c r="G228" s="12" t="s">
        <v>398</v>
      </c>
      <c r="H228" s="12" t="s">
        <v>1702</v>
      </c>
      <c r="I228" s="12" t="s">
        <v>1190</v>
      </c>
      <c r="J228" s="12" t="s">
        <v>1702</v>
      </c>
      <c r="K228" s="12" t="s">
        <v>1190</v>
      </c>
      <c r="L228" s="12" t="s">
        <v>1005</v>
      </c>
      <c r="M228" s="12" t="s">
        <v>1006</v>
      </c>
      <c r="N228" s="12" t="s">
        <v>1181</v>
      </c>
      <c r="O228" s="12" t="s">
        <v>1182</v>
      </c>
      <c r="P228" s="12" t="s">
        <v>1927</v>
      </c>
      <c r="Q228" s="12" t="s">
        <v>1944</v>
      </c>
      <c r="R228" s="12" t="s">
        <v>1949</v>
      </c>
      <c r="S228" s="12" t="s">
        <v>2023</v>
      </c>
      <c r="T228" s="12" t="s">
        <v>2209</v>
      </c>
    </row>
    <row r="229" spans="1:20" x14ac:dyDescent="0.25">
      <c r="A229" s="12" t="s">
        <v>1518</v>
      </c>
      <c r="B229" s="12" t="s">
        <v>725</v>
      </c>
      <c r="C229" s="12" t="s">
        <v>1191</v>
      </c>
      <c r="D229" s="12" t="s">
        <v>6</v>
      </c>
      <c r="E229" s="12" t="s">
        <v>10</v>
      </c>
      <c r="F229" s="12" t="s">
        <v>1039</v>
      </c>
      <c r="G229" s="12" t="s">
        <v>398</v>
      </c>
      <c r="H229" s="12" t="s">
        <v>673</v>
      </c>
      <c r="I229" s="12" t="s">
        <v>1190</v>
      </c>
      <c r="J229" s="12" t="s">
        <v>1137</v>
      </c>
      <c r="K229" s="12" t="s">
        <v>115</v>
      </c>
      <c r="L229" s="12" t="s">
        <v>1005</v>
      </c>
      <c r="M229" s="12" t="s">
        <v>1006</v>
      </c>
      <c r="N229" s="12" t="s">
        <v>1181</v>
      </c>
      <c r="O229" s="12" t="s">
        <v>1182</v>
      </c>
      <c r="P229" s="12" t="s">
        <v>1927</v>
      </c>
      <c r="Q229" s="12" t="s">
        <v>1943</v>
      </c>
      <c r="R229" s="12" t="s">
        <v>1949</v>
      </c>
      <c r="S229" s="12" t="s">
        <v>2023</v>
      </c>
      <c r="T229" s="12" t="s">
        <v>2210</v>
      </c>
    </row>
    <row r="230" spans="1:20" x14ac:dyDescent="0.25">
      <c r="A230" s="12" t="s">
        <v>1518</v>
      </c>
      <c r="B230" s="12" t="s">
        <v>819</v>
      </c>
      <c r="C230" s="12" t="s">
        <v>1192</v>
      </c>
      <c r="D230" s="12" t="s">
        <v>7</v>
      </c>
      <c r="E230" s="12" t="s">
        <v>9</v>
      </c>
      <c r="F230" s="12" t="s">
        <v>1039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1193</v>
      </c>
      <c r="L230" s="12" t="s">
        <v>1005</v>
      </c>
      <c r="M230" s="12" t="s">
        <v>1006</v>
      </c>
      <c r="N230" s="12" t="s">
        <v>1181</v>
      </c>
      <c r="O230" s="12" t="s">
        <v>1182</v>
      </c>
      <c r="P230" s="12" t="s">
        <v>1927</v>
      </c>
      <c r="Q230" s="12" t="s">
        <v>1940</v>
      </c>
      <c r="R230" s="12" t="s">
        <v>1949</v>
      </c>
      <c r="S230" s="12" t="s">
        <v>2023</v>
      </c>
      <c r="T230" s="12" t="s">
        <v>2211</v>
      </c>
    </row>
    <row r="231" spans="1:20" x14ac:dyDescent="0.25">
      <c r="A231" s="12" t="s">
        <v>1518</v>
      </c>
      <c r="B231" s="12" t="s">
        <v>670</v>
      </c>
      <c r="C231" s="12" t="s">
        <v>1194</v>
      </c>
      <c r="D231" s="12" t="s">
        <v>6</v>
      </c>
      <c r="E231" s="12" t="s">
        <v>10</v>
      </c>
      <c r="F231" s="12" t="s">
        <v>1039</v>
      </c>
      <c r="G231" s="12" t="s">
        <v>398</v>
      </c>
      <c r="H231" s="12" t="s">
        <v>673</v>
      </c>
      <c r="I231" s="12" t="s">
        <v>1175</v>
      </c>
      <c r="J231" s="12" t="s">
        <v>1195</v>
      </c>
      <c r="K231" s="12" t="s">
        <v>115</v>
      </c>
      <c r="L231" s="12" t="s">
        <v>1005</v>
      </c>
      <c r="M231" s="12" t="s">
        <v>1006</v>
      </c>
      <c r="N231" s="12" t="s">
        <v>1181</v>
      </c>
      <c r="O231" s="12" t="s">
        <v>1182</v>
      </c>
      <c r="P231" s="12" t="s">
        <v>1927</v>
      </c>
      <c r="Q231" s="12" t="s">
        <v>1943</v>
      </c>
      <c r="R231" s="12" t="s">
        <v>1949</v>
      </c>
      <c r="S231" s="12" t="s">
        <v>2023</v>
      </c>
      <c r="T231" s="12" t="s">
        <v>2212</v>
      </c>
    </row>
    <row r="232" spans="1:20" x14ac:dyDescent="0.25">
      <c r="A232" s="12" t="s">
        <v>1518</v>
      </c>
      <c r="B232" s="12" t="s">
        <v>693</v>
      </c>
      <c r="C232" s="12" t="s">
        <v>1196</v>
      </c>
      <c r="D232" s="12" t="s">
        <v>7</v>
      </c>
      <c r="E232" s="12" t="s">
        <v>11</v>
      </c>
      <c r="F232" s="12" t="s">
        <v>1039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1193</v>
      </c>
      <c r="L232" s="12" t="s">
        <v>1005</v>
      </c>
      <c r="M232" s="12" t="s">
        <v>1006</v>
      </c>
      <c r="N232" s="12" t="s">
        <v>1181</v>
      </c>
      <c r="O232" s="12" t="s">
        <v>1182</v>
      </c>
      <c r="P232" s="12" t="s">
        <v>1927</v>
      </c>
      <c r="Q232" s="12" t="s">
        <v>1941</v>
      </c>
      <c r="R232" s="12" t="s">
        <v>1949</v>
      </c>
      <c r="S232" s="12" t="s">
        <v>2023</v>
      </c>
      <c r="T232" s="12" t="s">
        <v>2213</v>
      </c>
    </row>
    <row r="233" spans="1:20" x14ac:dyDescent="0.25">
      <c r="A233" s="12" t="s">
        <v>1518</v>
      </c>
      <c r="B233" s="12" t="s">
        <v>817</v>
      </c>
      <c r="C233" s="12" t="s">
        <v>1197</v>
      </c>
      <c r="D233" s="12" t="s">
        <v>6</v>
      </c>
      <c r="E233" s="12" t="s">
        <v>13</v>
      </c>
      <c r="F233" s="12" t="s">
        <v>1039</v>
      </c>
      <c r="G233" s="12" t="s">
        <v>398</v>
      </c>
      <c r="H233" s="12" t="s">
        <v>1702</v>
      </c>
      <c r="I233" s="12" t="s">
        <v>1175</v>
      </c>
      <c r="J233" s="12" t="s">
        <v>1702</v>
      </c>
      <c r="K233" s="12" t="s">
        <v>1175</v>
      </c>
      <c r="L233" s="12" t="s">
        <v>1005</v>
      </c>
      <c r="M233" s="12" t="s">
        <v>1006</v>
      </c>
      <c r="N233" s="12" t="s">
        <v>1181</v>
      </c>
      <c r="O233" s="12" t="s">
        <v>1182</v>
      </c>
      <c r="P233" s="12" t="s">
        <v>1927</v>
      </c>
      <c r="Q233" s="12" t="s">
        <v>1944</v>
      </c>
      <c r="R233" s="12" t="s">
        <v>1949</v>
      </c>
      <c r="S233" s="12" t="s">
        <v>2023</v>
      </c>
      <c r="T233" s="12" t="s">
        <v>2214</v>
      </c>
    </row>
    <row r="234" spans="1:20" x14ac:dyDescent="0.25">
      <c r="A234" s="12" t="s">
        <v>1518</v>
      </c>
      <c r="B234" s="12" t="s">
        <v>807</v>
      </c>
      <c r="C234" s="12" t="s">
        <v>1198</v>
      </c>
      <c r="D234" s="12" t="s">
        <v>6</v>
      </c>
      <c r="E234" s="12" t="s">
        <v>12</v>
      </c>
      <c r="F234" s="12" t="s">
        <v>1002</v>
      </c>
      <c r="G234" s="12" t="s">
        <v>398</v>
      </c>
      <c r="H234" s="12" t="s">
        <v>1702</v>
      </c>
      <c r="I234" s="12" t="s">
        <v>1175</v>
      </c>
      <c r="J234" s="12" t="s">
        <v>1702</v>
      </c>
      <c r="K234" s="12" t="s">
        <v>1175</v>
      </c>
      <c r="L234" s="12" t="s">
        <v>1005</v>
      </c>
      <c r="M234" s="12" t="s">
        <v>1006</v>
      </c>
      <c r="N234" s="12" t="s">
        <v>1181</v>
      </c>
      <c r="O234" s="12" t="s">
        <v>1182</v>
      </c>
      <c r="P234" s="12" t="s">
        <v>1927</v>
      </c>
      <c r="Q234" s="12" t="s">
        <v>1945</v>
      </c>
      <c r="R234" s="12" t="s">
        <v>1949</v>
      </c>
      <c r="S234" s="12" t="s">
        <v>2023</v>
      </c>
      <c r="T234" s="12" t="s">
        <v>2215</v>
      </c>
    </row>
    <row r="235" spans="1:20" x14ac:dyDescent="0.25">
      <c r="A235" s="12" t="s">
        <v>1518</v>
      </c>
      <c r="B235" s="12" t="s">
        <v>769</v>
      </c>
      <c r="C235" s="12" t="s">
        <v>1199</v>
      </c>
      <c r="D235" s="12" t="s">
        <v>7</v>
      </c>
      <c r="E235" s="12" t="s">
        <v>9</v>
      </c>
      <c r="F235" s="12" t="s">
        <v>1039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1005</v>
      </c>
      <c r="M235" s="12" t="s">
        <v>1006</v>
      </c>
      <c r="N235" s="12" t="s">
        <v>1181</v>
      </c>
      <c r="O235" s="12" t="s">
        <v>1182</v>
      </c>
      <c r="P235" s="12" t="s">
        <v>1927</v>
      </c>
      <c r="Q235" s="12" t="s">
        <v>1940</v>
      </c>
      <c r="R235" s="12" t="s">
        <v>1949</v>
      </c>
      <c r="S235" s="12" t="s">
        <v>2023</v>
      </c>
      <c r="T235" s="12" t="s">
        <v>2216</v>
      </c>
    </row>
    <row r="236" spans="1:20" x14ac:dyDescent="0.25">
      <c r="A236" s="12" t="s">
        <v>1518</v>
      </c>
      <c r="B236" s="12" t="s">
        <v>731</v>
      </c>
      <c r="C236" s="12" t="s">
        <v>1200</v>
      </c>
      <c r="D236" s="12" t="s">
        <v>6</v>
      </c>
      <c r="E236" s="12" t="s">
        <v>10</v>
      </c>
      <c r="F236" s="12" t="s">
        <v>1002</v>
      </c>
      <c r="G236" s="12" t="s">
        <v>398</v>
      </c>
      <c r="H236" s="12" t="s">
        <v>673</v>
      </c>
      <c r="I236" s="12" t="s">
        <v>320</v>
      </c>
      <c r="J236" s="12" t="s">
        <v>1156</v>
      </c>
      <c r="K236" s="12" t="s">
        <v>119</v>
      </c>
      <c r="L236" s="12" t="s">
        <v>1005</v>
      </c>
      <c r="M236" s="12" t="s">
        <v>1006</v>
      </c>
      <c r="N236" s="12" t="s">
        <v>1181</v>
      </c>
      <c r="O236" s="12" t="s">
        <v>1182</v>
      </c>
      <c r="P236" s="12" t="s">
        <v>1927</v>
      </c>
      <c r="Q236" s="12" t="s">
        <v>1943</v>
      </c>
      <c r="R236" s="12" t="s">
        <v>1949</v>
      </c>
      <c r="S236" s="12" t="s">
        <v>2023</v>
      </c>
      <c r="T236" s="12" t="s">
        <v>2212</v>
      </c>
    </row>
    <row r="237" spans="1:20" x14ac:dyDescent="0.25">
      <c r="A237" s="12" t="s">
        <v>1518</v>
      </c>
      <c r="B237" s="12" t="s">
        <v>797</v>
      </c>
      <c r="C237" s="12" t="s">
        <v>1201</v>
      </c>
      <c r="D237" s="12" t="s">
        <v>7</v>
      </c>
      <c r="E237" s="12" t="s">
        <v>11</v>
      </c>
      <c r="F237" s="12" t="s">
        <v>1039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1193</v>
      </c>
      <c r="L237" s="12" t="s">
        <v>1005</v>
      </c>
      <c r="M237" s="12" t="s">
        <v>1006</v>
      </c>
      <c r="N237" s="12" t="s">
        <v>1181</v>
      </c>
      <c r="O237" s="12" t="s">
        <v>1182</v>
      </c>
      <c r="P237" s="12" t="s">
        <v>1927</v>
      </c>
      <c r="Q237" s="12" t="s">
        <v>1941</v>
      </c>
      <c r="R237" s="12" t="s">
        <v>1949</v>
      </c>
      <c r="S237" s="12" t="s">
        <v>2023</v>
      </c>
      <c r="T237" s="12" t="s">
        <v>2213</v>
      </c>
    </row>
    <row r="238" spans="1:20" x14ac:dyDescent="0.25">
      <c r="A238" s="12" t="s">
        <v>1518</v>
      </c>
      <c r="B238" s="12" t="s">
        <v>677</v>
      </c>
      <c r="C238" s="12" t="s">
        <v>1202</v>
      </c>
      <c r="D238" s="12" t="s">
        <v>8</v>
      </c>
      <c r="E238" s="12" t="s">
        <v>9</v>
      </c>
      <c r="F238" s="12" t="s">
        <v>1039</v>
      </c>
      <c r="G238" s="12" t="s">
        <v>398</v>
      </c>
      <c r="H238" s="12" t="s">
        <v>1702</v>
      </c>
      <c r="I238" s="12" t="s">
        <v>336</v>
      </c>
      <c r="J238" s="12" t="s">
        <v>1702</v>
      </c>
      <c r="K238" s="12" t="s">
        <v>336</v>
      </c>
      <c r="L238" s="12" t="s">
        <v>1005</v>
      </c>
      <c r="M238" s="12" t="s">
        <v>1006</v>
      </c>
      <c r="N238" s="12" t="s">
        <v>1203</v>
      </c>
      <c r="O238" s="12" t="s">
        <v>1204</v>
      </c>
      <c r="P238" s="12" t="s">
        <v>1927</v>
      </c>
      <c r="Q238" s="12" t="s">
        <v>1940</v>
      </c>
      <c r="R238" s="12" t="s">
        <v>1949</v>
      </c>
      <c r="S238" s="12" t="s">
        <v>2023</v>
      </c>
      <c r="T238" s="12" t="s">
        <v>2217</v>
      </c>
    </row>
    <row r="239" spans="1:20" x14ac:dyDescent="0.25">
      <c r="A239" s="12" t="s">
        <v>1518</v>
      </c>
      <c r="B239" s="12" t="s">
        <v>663</v>
      </c>
      <c r="C239" s="12" t="s">
        <v>1205</v>
      </c>
      <c r="D239" s="12" t="s">
        <v>8</v>
      </c>
      <c r="E239" s="12" t="s">
        <v>9</v>
      </c>
      <c r="F239" s="12" t="s">
        <v>1039</v>
      </c>
      <c r="G239" s="12" t="s">
        <v>398</v>
      </c>
      <c r="H239" s="12" t="s">
        <v>698</v>
      </c>
      <c r="I239" s="12" t="s">
        <v>336</v>
      </c>
      <c r="J239" s="12" t="s">
        <v>1023</v>
      </c>
      <c r="K239" s="12" t="s">
        <v>1185</v>
      </c>
      <c r="L239" s="12" t="s">
        <v>1005</v>
      </c>
      <c r="M239" s="12" t="s">
        <v>1006</v>
      </c>
      <c r="N239" s="12" t="s">
        <v>1203</v>
      </c>
      <c r="O239" s="12" t="s">
        <v>1204</v>
      </c>
      <c r="P239" s="12" t="s">
        <v>1927</v>
      </c>
      <c r="Q239" s="12" t="s">
        <v>1940</v>
      </c>
      <c r="R239" s="12" t="s">
        <v>1949</v>
      </c>
      <c r="S239" s="12" t="s">
        <v>2023</v>
      </c>
      <c r="T239" s="12" t="s">
        <v>2217</v>
      </c>
    </row>
    <row r="240" spans="1:20" x14ac:dyDescent="0.25">
      <c r="A240" s="12" t="s">
        <v>1518</v>
      </c>
      <c r="B240" s="12" t="s">
        <v>783</v>
      </c>
      <c r="C240" s="12" t="s">
        <v>1206</v>
      </c>
      <c r="D240" s="12" t="s">
        <v>4</v>
      </c>
      <c r="E240" s="12" t="s">
        <v>17</v>
      </c>
      <c r="F240" s="12" t="s">
        <v>1039</v>
      </c>
      <c r="G240" s="12" t="s">
        <v>398</v>
      </c>
      <c r="H240" s="12" t="s">
        <v>1702</v>
      </c>
      <c r="I240" s="12" t="s">
        <v>249</v>
      </c>
      <c r="J240" s="12" t="s">
        <v>1702</v>
      </c>
      <c r="K240" s="12" t="s">
        <v>249</v>
      </c>
      <c r="L240" s="12" t="s">
        <v>1005</v>
      </c>
      <c r="M240" s="12" t="s">
        <v>1006</v>
      </c>
      <c r="N240" s="12" t="s">
        <v>1203</v>
      </c>
      <c r="O240" s="12" t="s">
        <v>1204</v>
      </c>
      <c r="P240" s="12" t="s">
        <v>1927</v>
      </c>
      <c r="Q240" s="12" t="s">
        <v>1942</v>
      </c>
      <c r="R240" s="12" t="s">
        <v>1949</v>
      </c>
      <c r="S240" s="12" t="s">
        <v>2023</v>
      </c>
      <c r="T240" s="12" t="s">
        <v>2218</v>
      </c>
    </row>
    <row r="241" spans="1:20" x14ac:dyDescent="0.25">
      <c r="A241" s="12" t="s">
        <v>1518</v>
      </c>
      <c r="B241" s="12" t="s">
        <v>763</v>
      </c>
      <c r="C241" s="12" t="s">
        <v>1207</v>
      </c>
      <c r="D241" s="12" t="s">
        <v>7</v>
      </c>
      <c r="E241" s="12" t="s">
        <v>15</v>
      </c>
      <c r="F241" s="12" t="s">
        <v>1039</v>
      </c>
      <c r="G241" s="12" t="s">
        <v>787</v>
      </c>
      <c r="H241" s="12" t="s">
        <v>1702</v>
      </c>
      <c r="I241" s="12" t="s">
        <v>1019</v>
      </c>
      <c r="J241" s="12" t="s">
        <v>1702</v>
      </c>
      <c r="K241" s="12" t="s">
        <v>1019</v>
      </c>
      <c r="L241" s="12" t="s">
        <v>1005</v>
      </c>
      <c r="M241" s="12" t="s">
        <v>1006</v>
      </c>
      <c r="N241" s="12" t="s">
        <v>1203</v>
      </c>
      <c r="O241" s="12" t="s">
        <v>1204</v>
      </c>
      <c r="P241" s="12" t="s">
        <v>1927</v>
      </c>
      <c r="Q241" s="12" t="s">
        <v>1939</v>
      </c>
      <c r="R241" s="12" t="s">
        <v>1949</v>
      </c>
      <c r="S241" s="12" t="s">
        <v>2023</v>
      </c>
      <c r="T241" s="12" t="s">
        <v>2219</v>
      </c>
    </row>
    <row r="242" spans="1:20" x14ac:dyDescent="0.25">
      <c r="A242" s="12" t="s">
        <v>1518</v>
      </c>
      <c r="B242" s="12" t="s">
        <v>822</v>
      </c>
      <c r="C242" s="12" t="s">
        <v>1208</v>
      </c>
      <c r="D242" s="12" t="s">
        <v>8</v>
      </c>
      <c r="E242" s="12" t="s">
        <v>11</v>
      </c>
      <c r="F242" s="12" t="s">
        <v>1055</v>
      </c>
      <c r="G242" s="12" t="s">
        <v>397</v>
      </c>
      <c r="H242" s="12" t="s">
        <v>1702</v>
      </c>
      <c r="I242" s="12" t="s">
        <v>55</v>
      </c>
      <c r="J242" s="12" t="s">
        <v>1702</v>
      </c>
      <c r="K242" s="12" t="s">
        <v>55</v>
      </c>
      <c r="L242" s="12" t="s">
        <v>1005</v>
      </c>
      <c r="M242" s="12" t="s">
        <v>1006</v>
      </c>
      <c r="N242" s="12" t="s">
        <v>1209</v>
      </c>
      <c r="O242" s="12" t="s">
        <v>1210</v>
      </c>
      <c r="P242" s="12" t="s">
        <v>1927</v>
      </c>
      <c r="Q242" s="12" t="s">
        <v>1941</v>
      </c>
      <c r="R242" s="12" t="s">
        <v>1949</v>
      </c>
      <c r="S242" s="12" t="s">
        <v>2023</v>
      </c>
      <c r="T242" s="12" t="s">
        <v>2220</v>
      </c>
    </row>
    <row r="243" spans="1:20" x14ac:dyDescent="0.25">
      <c r="A243" s="12" t="s">
        <v>1518</v>
      </c>
      <c r="B243" s="12" t="s">
        <v>741</v>
      </c>
      <c r="C243" s="12" t="s">
        <v>1211</v>
      </c>
      <c r="D243" s="12" t="s">
        <v>4</v>
      </c>
      <c r="E243" s="12" t="s">
        <v>13</v>
      </c>
      <c r="F243" s="12" t="s">
        <v>1055</v>
      </c>
      <c r="G243" s="12" t="s">
        <v>397</v>
      </c>
      <c r="H243" s="12" t="s">
        <v>1702</v>
      </c>
      <c r="I243" s="12" t="s">
        <v>55</v>
      </c>
      <c r="J243" s="12" t="s">
        <v>1702</v>
      </c>
      <c r="K243" s="12" t="s">
        <v>55</v>
      </c>
      <c r="L243" s="12" t="s">
        <v>1005</v>
      </c>
      <c r="M243" s="12" t="s">
        <v>1006</v>
      </c>
      <c r="N243" s="12" t="s">
        <v>1209</v>
      </c>
      <c r="O243" s="12" t="s">
        <v>1210</v>
      </c>
      <c r="P243" s="12" t="s">
        <v>1927</v>
      </c>
      <c r="Q243" s="12" t="s">
        <v>1944</v>
      </c>
      <c r="R243" s="12" t="s">
        <v>1949</v>
      </c>
      <c r="S243" s="12" t="s">
        <v>2023</v>
      </c>
      <c r="T243" s="12" t="s">
        <v>2221</v>
      </c>
    </row>
    <row r="244" spans="1:20" x14ac:dyDescent="0.25">
      <c r="A244" s="12" t="s">
        <v>1518</v>
      </c>
      <c r="B244" s="12" t="s">
        <v>826</v>
      </c>
      <c r="C244" s="12" t="s">
        <v>1212</v>
      </c>
      <c r="D244" s="12" t="s">
        <v>6</v>
      </c>
      <c r="E244" s="12" t="s">
        <v>13</v>
      </c>
      <c r="F244" s="12" t="s">
        <v>1039</v>
      </c>
      <c r="G244" s="12" t="s">
        <v>398</v>
      </c>
      <c r="H244" s="12" t="s">
        <v>1702</v>
      </c>
      <c r="I244" s="12" t="s">
        <v>1072</v>
      </c>
      <c r="J244" s="12" t="s">
        <v>1702</v>
      </c>
      <c r="K244" s="12" t="s">
        <v>1072</v>
      </c>
      <c r="L244" s="12" t="s">
        <v>1005</v>
      </c>
      <c r="M244" s="12" t="s">
        <v>1006</v>
      </c>
      <c r="N244" s="12" t="s">
        <v>1209</v>
      </c>
      <c r="O244" s="12" t="s">
        <v>1210</v>
      </c>
      <c r="P244" s="12" t="s">
        <v>1927</v>
      </c>
      <c r="Q244" s="12" t="s">
        <v>1944</v>
      </c>
      <c r="R244" s="12" t="s">
        <v>1949</v>
      </c>
      <c r="S244" s="12" t="s">
        <v>2023</v>
      </c>
      <c r="T244" s="12" t="s">
        <v>396</v>
      </c>
    </row>
    <row r="245" spans="1:20" x14ac:dyDescent="0.25">
      <c r="A245" s="12" t="s">
        <v>1518</v>
      </c>
      <c r="B245" s="12" t="s">
        <v>802</v>
      </c>
      <c r="C245" s="12" t="s">
        <v>1213</v>
      </c>
      <c r="D245" s="12" t="s">
        <v>7</v>
      </c>
      <c r="E245" s="12" t="s">
        <v>11</v>
      </c>
      <c r="F245" s="12" t="s">
        <v>1039</v>
      </c>
      <c r="G245" s="12" t="s">
        <v>398</v>
      </c>
      <c r="H245" s="12" t="s">
        <v>1702</v>
      </c>
      <c r="I245" s="12" t="s">
        <v>1019</v>
      </c>
      <c r="J245" s="12" t="s">
        <v>1702</v>
      </c>
      <c r="K245" s="12" t="s">
        <v>1019</v>
      </c>
      <c r="L245" s="12" t="s">
        <v>1005</v>
      </c>
      <c r="M245" s="12" t="s">
        <v>1006</v>
      </c>
      <c r="N245" s="12" t="s">
        <v>1209</v>
      </c>
      <c r="O245" s="12" t="s">
        <v>1210</v>
      </c>
      <c r="P245" s="12" t="s">
        <v>1927</v>
      </c>
      <c r="Q245" s="12" t="s">
        <v>1941</v>
      </c>
      <c r="R245" s="12" t="s">
        <v>1949</v>
      </c>
      <c r="S245" s="12" t="s">
        <v>2023</v>
      </c>
      <c r="T245" s="12" t="s">
        <v>2167</v>
      </c>
    </row>
    <row r="246" spans="1:20" x14ac:dyDescent="0.25">
      <c r="A246" s="12" t="s">
        <v>1518</v>
      </c>
      <c r="B246" s="12" t="s">
        <v>745</v>
      </c>
      <c r="C246" s="12" t="s">
        <v>1214</v>
      </c>
      <c r="D246" s="12" t="s">
        <v>7</v>
      </c>
      <c r="E246" s="12" t="s">
        <v>15</v>
      </c>
      <c r="F246" s="12" t="s">
        <v>1039</v>
      </c>
      <c r="G246" s="12" t="s">
        <v>398</v>
      </c>
      <c r="H246" s="12" t="s">
        <v>1702</v>
      </c>
      <c r="I246" s="12" t="s">
        <v>1011</v>
      </c>
      <c r="J246" s="12" t="s">
        <v>1702</v>
      </c>
      <c r="K246" s="12" t="s">
        <v>1011</v>
      </c>
      <c r="L246" s="12" t="s">
        <v>1005</v>
      </c>
      <c r="M246" s="12" t="s">
        <v>1006</v>
      </c>
      <c r="N246" s="12" t="s">
        <v>1209</v>
      </c>
      <c r="O246" s="12" t="s">
        <v>1210</v>
      </c>
      <c r="P246" s="12" t="s">
        <v>1927</v>
      </c>
      <c r="Q246" s="12" t="s">
        <v>1939</v>
      </c>
      <c r="R246" s="12" t="s">
        <v>1949</v>
      </c>
      <c r="S246" s="12" t="s">
        <v>2023</v>
      </c>
      <c r="T246" s="12" t="s">
        <v>2222</v>
      </c>
    </row>
    <row r="247" spans="1:20" x14ac:dyDescent="0.25">
      <c r="A247" s="12" t="s">
        <v>1518</v>
      </c>
      <c r="B247" s="12" t="s">
        <v>786</v>
      </c>
      <c r="C247" s="12" t="s">
        <v>1215</v>
      </c>
      <c r="D247" s="12" t="s">
        <v>6</v>
      </c>
      <c r="E247" s="12" t="s">
        <v>13</v>
      </c>
      <c r="F247" s="12" t="s">
        <v>1039</v>
      </c>
      <c r="G247" s="12" t="s">
        <v>398</v>
      </c>
      <c r="H247" s="12" t="s">
        <v>1702</v>
      </c>
      <c r="I247" s="12" t="s">
        <v>1149</v>
      </c>
      <c r="J247" s="12" t="s">
        <v>1702</v>
      </c>
      <c r="K247" s="12" t="s">
        <v>1149</v>
      </c>
      <c r="L247" s="12" t="s">
        <v>1005</v>
      </c>
      <c r="M247" s="12" t="s">
        <v>1006</v>
      </c>
      <c r="N247" s="12" t="s">
        <v>1209</v>
      </c>
      <c r="O247" s="12" t="s">
        <v>1210</v>
      </c>
      <c r="P247" s="12" t="s">
        <v>1927</v>
      </c>
      <c r="Q247" s="12" t="s">
        <v>1944</v>
      </c>
      <c r="R247" s="12" t="s">
        <v>1949</v>
      </c>
      <c r="S247" s="12" t="s">
        <v>2023</v>
      </c>
      <c r="T247" s="12" t="s">
        <v>2223</v>
      </c>
    </row>
    <row r="248" spans="1:20" x14ac:dyDescent="0.25">
      <c r="A248" s="12" t="s">
        <v>1518</v>
      </c>
      <c r="B248" s="12" t="s">
        <v>823</v>
      </c>
      <c r="C248" s="12" t="s">
        <v>1216</v>
      </c>
      <c r="D248" s="12" t="s">
        <v>6</v>
      </c>
      <c r="E248" s="12" t="s">
        <v>10</v>
      </c>
      <c r="F248" s="12" t="s">
        <v>1039</v>
      </c>
      <c r="G248" s="12" t="s">
        <v>398</v>
      </c>
      <c r="H248" s="12" t="s">
        <v>1702</v>
      </c>
      <c r="I248" s="12" t="s">
        <v>1032</v>
      </c>
      <c r="J248" s="12" t="s">
        <v>1702</v>
      </c>
      <c r="K248" s="12" t="s">
        <v>1032</v>
      </c>
      <c r="L248" s="12" t="s">
        <v>1005</v>
      </c>
      <c r="M248" s="12" t="s">
        <v>1006</v>
      </c>
      <c r="N248" s="12" t="s">
        <v>1209</v>
      </c>
      <c r="O248" s="12" t="s">
        <v>1210</v>
      </c>
      <c r="P248" s="12" t="s">
        <v>1927</v>
      </c>
      <c r="Q248" s="12" t="s">
        <v>1943</v>
      </c>
      <c r="R248" s="12" t="s">
        <v>1949</v>
      </c>
      <c r="S248" s="12" t="s">
        <v>2023</v>
      </c>
      <c r="T248" s="12" t="s">
        <v>396</v>
      </c>
    </row>
    <row r="249" spans="1:20" x14ac:dyDescent="0.25">
      <c r="A249" s="12" t="s">
        <v>1518</v>
      </c>
      <c r="B249" s="12" t="s">
        <v>818</v>
      </c>
      <c r="C249" s="12" t="s">
        <v>1217</v>
      </c>
      <c r="D249" s="12" t="s">
        <v>7</v>
      </c>
      <c r="E249" s="12" t="s">
        <v>9</v>
      </c>
      <c r="F249" s="12" t="s">
        <v>1039</v>
      </c>
      <c r="G249" s="12" t="s">
        <v>398</v>
      </c>
      <c r="H249" s="12" t="s">
        <v>1702</v>
      </c>
      <c r="I249" s="12" t="s">
        <v>1072</v>
      </c>
      <c r="J249" s="12" t="s">
        <v>1702</v>
      </c>
      <c r="K249" s="12" t="s">
        <v>1072</v>
      </c>
      <c r="L249" s="12" t="s">
        <v>1005</v>
      </c>
      <c r="M249" s="12" t="s">
        <v>1006</v>
      </c>
      <c r="N249" s="12" t="s">
        <v>1209</v>
      </c>
      <c r="O249" s="12" t="s">
        <v>1210</v>
      </c>
      <c r="P249" s="12" t="s">
        <v>1927</v>
      </c>
      <c r="Q249" s="12" t="s">
        <v>1940</v>
      </c>
      <c r="R249" s="12" t="s">
        <v>1949</v>
      </c>
      <c r="S249" s="12" t="s">
        <v>2023</v>
      </c>
      <c r="T249" s="12" t="s">
        <v>2224</v>
      </c>
    </row>
    <row r="250" spans="1:20" x14ac:dyDescent="0.25">
      <c r="A250" s="12" t="s">
        <v>1518</v>
      </c>
      <c r="B250" s="12" t="s">
        <v>735</v>
      </c>
      <c r="C250" s="12" t="s">
        <v>1218</v>
      </c>
      <c r="D250" s="12" t="s">
        <v>7</v>
      </c>
      <c r="E250" s="12" t="s">
        <v>11</v>
      </c>
      <c r="F250" s="12" t="s">
        <v>1039</v>
      </c>
      <c r="G250" s="12" t="s">
        <v>398</v>
      </c>
      <c r="H250" s="12" t="s">
        <v>1702</v>
      </c>
      <c r="I250" s="12" t="s">
        <v>1032</v>
      </c>
      <c r="J250" s="12" t="s">
        <v>1702</v>
      </c>
      <c r="K250" s="12" t="s">
        <v>1032</v>
      </c>
      <c r="L250" s="12" t="s">
        <v>1005</v>
      </c>
      <c r="M250" s="12" t="s">
        <v>1006</v>
      </c>
      <c r="N250" s="12" t="s">
        <v>1209</v>
      </c>
      <c r="O250" s="12" t="s">
        <v>1210</v>
      </c>
      <c r="P250" s="12" t="s">
        <v>1927</v>
      </c>
      <c r="Q250" s="12" t="s">
        <v>1941</v>
      </c>
      <c r="R250" s="12" t="s">
        <v>1949</v>
      </c>
      <c r="S250" s="12" t="s">
        <v>2023</v>
      </c>
      <c r="T250" s="12" t="s">
        <v>2225</v>
      </c>
    </row>
    <row r="251" spans="1:20" x14ac:dyDescent="0.25">
      <c r="A251" s="12" t="s">
        <v>1518</v>
      </c>
      <c r="B251" s="12" t="s">
        <v>714</v>
      </c>
      <c r="C251" s="12" t="s">
        <v>1219</v>
      </c>
      <c r="D251" s="12" t="s">
        <v>6</v>
      </c>
      <c r="E251" s="12" t="s">
        <v>12</v>
      </c>
      <c r="F251" s="12" t="s">
        <v>1039</v>
      </c>
      <c r="G251" s="12" t="s">
        <v>398</v>
      </c>
      <c r="H251" s="12" t="s">
        <v>1702</v>
      </c>
      <c r="I251" s="12" t="s">
        <v>1032</v>
      </c>
      <c r="J251" s="12" t="s">
        <v>1702</v>
      </c>
      <c r="K251" s="12" t="s">
        <v>1032</v>
      </c>
      <c r="L251" s="12" t="s">
        <v>1005</v>
      </c>
      <c r="M251" s="12" t="s">
        <v>1006</v>
      </c>
      <c r="N251" s="12" t="s">
        <v>1209</v>
      </c>
      <c r="O251" s="12" t="s">
        <v>1210</v>
      </c>
      <c r="P251" s="12" t="s">
        <v>1927</v>
      </c>
      <c r="Q251" s="12" t="s">
        <v>1945</v>
      </c>
      <c r="R251" s="12" t="s">
        <v>1949</v>
      </c>
      <c r="S251" s="12" t="s">
        <v>2023</v>
      </c>
      <c r="T251" s="12" t="s">
        <v>2226</v>
      </c>
    </row>
    <row r="252" spans="1:20" x14ac:dyDescent="0.25">
      <c r="A252" s="12" t="s">
        <v>1518</v>
      </c>
      <c r="B252" s="12" t="s">
        <v>689</v>
      </c>
      <c r="C252" s="12" t="s">
        <v>1220</v>
      </c>
      <c r="D252" s="12" t="s">
        <v>6</v>
      </c>
      <c r="E252" s="12" t="s">
        <v>13</v>
      </c>
      <c r="F252" s="12" t="s">
        <v>1039</v>
      </c>
      <c r="G252" s="12" t="s">
        <v>398</v>
      </c>
      <c r="H252" s="12" t="s">
        <v>1702</v>
      </c>
      <c r="I252" s="12" t="s">
        <v>1032</v>
      </c>
      <c r="J252" s="12" t="s">
        <v>1702</v>
      </c>
      <c r="K252" s="12" t="s">
        <v>1032</v>
      </c>
      <c r="L252" s="12" t="s">
        <v>1005</v>
      </c>
      <c r="M252" s="12" t="s">
        <v>1006</v>
      </c>
      <c r="N252" s="12" t="s">
        <v>1209</v>
      </c>
      <c r="O252" s="12" t="s">
        <v>1210</v>
      </c>
      <c r="P252" s="12" t="s">
        <v>1927</v>
      </c>
      <c r="Q252" s="12" t="s">
        <v>1944</v>
      </c>
      <c r="R252" s="12" t="s">
        <v>1949</v>
      </c>
      <c r="S252" s="12" t="s">
        <v>2023</v>
      </c>
      <c r="T252" s="12" t="s">
        <v>2227</v>
      </c>
    </row>
    <row r="253" spans="1:20" x14ac:dyDescent="0.25">
      <c r="A253" s="12" t="s">
        <v>1518</v>
      </c>
      <c r="B253" s="12" t="s">
        <v>680</v>
      </c>
      <c r="C253" s="12" t="s">
        <v>1221</v>
      </c>
      <c r="D253" s="12" t="s">
        <v>4</v>
      </c>
      <c r="E253" s="12" t="s">
        <v>10</v>
      </c>
      <c r="F253" s="12" t="s">
        <v>1222</v>
      </c>
      <c r="G253" s="12" t="s">
        <v>398</v>
      </c>
      <c r="H253" s="12" t="s">
        <v>1702</v>
      </c>
      <c r="I253" s="12" t="s">
        <v>1066</v>
      </c>
      <c r="J253" s="12" t="s">
        <v>1702</v>
      </c>
      <c r="K253" s="12" t="s">
        <v>1066</v>
      </c>
      <c r="L253" s="12" t="s">
        <v>1005</v>
      </c>
      <c r="M253" s="12" t="s">
        <v>1006</v>
      </c>
      <c r="N253" s="12" t="s">
        <v>1223</v>
      </c>
      <c r="O253" s="12" t="s">
        <v>1224</v>
      </c>
      <c r="P253" s="12" t="s">
        <v>1927</v>
      </c>
      <c r="Q253" s="12" t="s">
        <v>1943</v>
      </c>
      <c r="R253" s="12" t="s">
        <v>1949</v>
      </c>
      <c r="S253" s="12" t="s">
        <v>2023</v>
      </c>
      <c r="T253" s="12" t="s">
        <v>2228</v>
      </c>
    </row>
    <row r="254" spans="1:20" x14ac:dyDescent="0.25">
      <c r="A254" s="12" t="s">
        <v>1518</v>
      </c>
      <c r="B254" s="12" t="s">
        <v>644</v>
      </c>
      <c r="C254" s="12" t="s">
        <v>1225</v>
      </c>
      <c r="D254" s="12" t="s">
        <v>4</v>
      </c>
      <c r="E254" s="12" t="s">
        <v>15</v>
      </c>
      <c r="F254" s="12" t="s">
        <v>1039</v>
      </c>
      <c r="G254" s="12" t="s">
        <v>397</v>
      </c>
      <c r="H254" s="12" t="s">
        <v>1702</v>
      </c>
      <c r="I254" s="12" t="s">
        <v>361</v>
      </c>
      <c r="J254" s="12" t="s">
        <v>1702</v>
      </c>
      <c r="K254" s="12" t="s">
        <v>361</v>
      </c>
      <c r="L254" s="12" t="s">
        <v>1005</v>
      </c>
      <c r="M254" s="12" t="s">
        <v>1006</v>
      </c>
      <c r="N254" s="12" t="s">
        <v>1223</v>
      </c>
      <c r="O254" s="12" t="s">
        <v>1224</v>
      </c>
      <c r="P254" s="12" t="s">
        <v>1927</v>
      </c>
      <c r="Q254" s="12" t="s">
        <v>1939</v>
      </c>
      <c r="R254" s="12" t="s">
        <v>1949</v>
      </c>
      <c r="S254" s="12" t="s">
        <v>2023</v>
      </c>
      <c r="T254" s="12" t="s">
        <v>2155</v>
      </c>
    </row>
    <row r="255" spans="1:20" x14ac:dyDescent="0.25">
      <c r="A255" s="12" t="s">
        <v>1518</v>
      </c>
      <c r="B255" s="12" t="s">
        <v>798</v>
      </c>
      <c r="C255" s="12" t="s">
        <v>1226</v>
      </c>
      <c r="D255" s="12" t="s">
        <v>4</v>
      </c>
      <c r="E255" s="12" t="s">
        <v>15</v>
      </c>
      <c r="F255" s="12" t="s">
        <v>1039</v>
      </c>
      <c r="G255" s="12" t="s">
        <v>397</v>
      </c>
      <c r="H255" s="12" t="s">
        <v>1702</v>
      </c>
      <c r="I255" s="12" t="s">
        <v>101</v>
      </c>
      <c r="J255" s="12" t="s">
        <v>1702</v>
      </c>
      <c r="K255" s="12" t="s">
        <v>101</v>
      </c>
      <c r="L255" s="12" t="s">
        <v>1005</v>
      </c>
      <c r="M255" s="12" t="s">
        <v>1006</v>
      </c>
      <c r="N255" s="12" t="s">
        <v>1223</v>
      </c>
      <c r="O255" s="12" t="s">
        <v>1224</v>
      </c>
      <c r="P255" s="12" t="s">
        <v>1927</v>
      </c>
      <c r="Q255" s="12" t="s">
        <v>1939</v>
      </c>
      <c r="R255" s="12" t="s">
        <v>1949</v>
      </c>
      <c r="S255" s="12" t="s">
        <v>2023</v>
      </c>
      <c r="T255" s="12" t="s">
        <v>2152</v>
      </c>
    </row>
    <row r="256" spans="1:20" x14ac:dyDescent="0.25">
      <c r="A256" s="12" t="s">
        <v>1518</v>
      </c>
      <c r="B256" s="12" t="s">
        <v>691</v>
      </c>
      <c r="C256" s="12" t="s">
        <v>1227</v>
      </c>
      <c r="D256" s="12" t="s">
        <v>4</v>
      </c>
      <c r="E256" s="12" t="s">
        <v>15</v>
      </c>
      <c r="F256" s="12" t="s">
        <v>1039</v>
      </c>
      <c r="G256" s="12" t="s">
        <v>398</v>
      </c>
      <c r="H256" s="12" t="s">
        <v>1702</v>
      </c>
      <c r="I256" s="12" t="s">
        <v>1228</v>
      </c>
      <c r="J256" s="12" t="s">
        <v>1702</v>
      </c>
      <c r="K256" s="12" t="s">
        <v>1228</v>
      </c>
      <c r="L256" s="12" t="s">
        <v>1005</v>
      </c>
      <c r="M256" s="12" t="s">
        <v>1006</v>
      </c>
      <c r="N256" s="12" t="s">
        <v>1223</v>
      </c>
      <c r="O256" s="12" t="s">
        <v>1224</v>
      </c>
      <c r="P256" s="12" t="s">
        <v>1927</v>
      </c>
      <c r="Q256" s="12" t="s">
        <v>1939</v>
      </c>
      <c r="R256" s="12" t="s">
        <v>1949</v>
      </c>
      <c r="S256" s="12" t="s">
        <v>2023</v>
      </c>
      <c r="T256" s="12" t="s">
        <v>2152</v>
      </c>
    </row>
    <row r="257" spans="1:20" x14ac:dyDescent="0.25">
      <c r="A257" s="12" t="s">
        <v>1518</v>
      </c>
      <c r="B257" s="12" t="s">
        <v>667</v>
      </c>
      <c r="C257" s="12" t="s">
        <v>1229</v>
      </c>
      <c r="D257" s="12" t="s">
        <v>8</v>
      </c>
      <c r="E257" s="12" t="s">
        <v>9</v>
      </c>
      <c r="F257" s="12" t="s">
        <v>1230</v>
      </c>
      <c r="G257" s="12" t="s">
        <v>398</v>
      </c>
      <c r="H257" s="12" t="s">
        <v>1702</v>
      </c>
      <c r="I257" s="12" t="s">
        <v>354</v>
      </c>
      <c r="J257" s="12" t="s">
        <v>1702</v>
      </c>
      <c r="K257" s="12" t="s">
        <v>354</v>
      </c>
      <c r="L257" s="12" t="s">
        <v>1005</v>
      </c>
      <c r="M257" s="12" t="s">
        <v>1006</v>
      </c>
      <c r="N257" s="12" t="s">
        <v>1223</v>
      </c>
      <c r="O257" s="12" t="s">
        <v>1224</v>
      </c>
      <c r="P257" s="12" t="s">
        <v>1927</v>
      </c>
      <c r="Q257" s="12" t="s">
        <v>1940</v>
      </c>
      <c r="R257" s="12" t="s">
        <v>1949</v>
      </c>
      <c r="S257" s="12" t="s">
        <v>2023</v>
      </c>
      <c r="T257" s="12" t="s">
        <v>2229</v>
      </c>
    </row>
    <row r="258" spans="1:20" x14ac:dyDescent="0.25">
      <c r="A258" s="12" t="s">
        <v>1518</v>
      </c>
      <c r="B258" s="12" t="s">
        <v>736</v>
      </c>
      <c r="C258" s="12" t="s">
        <v>1231</v>
      </c>
      <c r="D258" s="12" t="s">
        <v>8</v>
      </c>
      <c r="E258" s="12" t="s">
        <v>9</v>
      </c>
      <c r="F258" s="12" t="s">
        <v>1039</v>
      </c>
      <c r="G258" s="12" t="s">
        <v>397</v>
      </c>
      <c r="H258" s="12" t="s">
        <v>1702</v>
      </c>
      <c r="I258" s="12" t="s">
        <v>1003</v>
      </c>
      <c r="J258" s="12" t="s">
        <v>1702</v>
      </c>
      <c r="K258" s="12" t="s">
        <v>1003</v>
      </c>
      <c r="L258" s="12" t="s">
        <v>1005</v>
      </c>
      <c r="M258" s="12" t="s">
        <v>1006</v>
      </c>
      <c r="N258" s="12" t="s">
        <v>1223</v>
      </c>
      <c r="O258" s="12" t="s">
        <v>1224</v>
      </c>
      <c r="P258" s="12" t="s">
        <v>1927</v>
      </c>
      <c r="Q258" s="12" t="s">
        <v>1940</v>
      </c>
      <c r="R258" s="12" t="s">
        <v>1949</v>
      </c>
      <c r="S258" s="12" t="s">
        <v>2023</v>
      </c>
      <c r="T258" s="12" t="s">
        <v>2229</v>
      </c>
    </row>
    <row r="259" spans="1:20" x14ac:dyDescent="0.25">
      <c r="A259" s="12" t="s">
        <v>1518</v>
      </c>
      <c r="B259" s="12" t="s">
        <v>821</v>
      </c>
      <c r="C259" s="12" t="s">
        <v>1232</v>
      </c>
      <c r="D259" s="12" t="s">
        <v>7</v>
      </c>
      <c r="E259" s="12" t="s">
        <v>11</v>
      </c>
      <c r="F259" s="12" t="s">
        <v>1077</v>
      </c>
      <c r="G259" s="12" t="s">
        <v>398</v>
      </c>
      <c r="H259" s="12" t="s">
        <v>1702</v>
      </c>
      <c r="I259" s="12" t="s">
        <v>1072</v>
      </c>
      <c r="J259" s="12" t="s">
        <v>1702</v>
      </c>
      <c r="K259" s="12" t="s">
        <v>1072</v>
      </c>
      <c r="L259" s="12" t="s">
        <v>1005</v>
      </c>
      <c r="M259" s="12" t="s">
        <v>1006</v>
      </c>
      <c r="N259" s="12" t="s">
        <v>1223</v>
      </c>
      <c r="O259" s="12" t="s">
        <v>1224</v>
      </c>
      <c r="P259" s="12" t="s">
        <v>1927</v>
      </c>
      <c r="Q259" s="12" t="s">
        <v>1941</v>
      </c>
      <c r="R259" s="12" t="s">
        <v>1949</v>
      </c>
      <c r="S259" s="12" t="s">
        <v>2023</v>
      </c>
      <c r="T259" s="12" t="s">
        <v>2230</v>
      </c>
    </row>
    <row r="260" spans="1:20" x14ac:dyDescent="0.25">
      <c r="A260" s="12" t="s">
        <v>1518</v>
      </c>
      <c r="B260" s="12" t="s">
        <v>658</v>
      </c>
      <c r="C260" s="12" t="s">
        <v>1233</v>
      </c>
      <c r="D260" s="12" t="s">
        <v>7</v>
      </c>
      <c r="E260" s="12" t="s">
        <v>11</v>
      </c>
      <c r="F260" s="12" t="s">
        <v>1002</v>
      </c>
      <c r="G260" s="12" t="s">
        <v>397</v>
      </c>
      <c r="H260" s="12" t="s">
        <v>1702</v>
      </c>
      <c r="I260" s="12" t="s">
        <v>339</v>
      </c>
      <c r="J260" s="12" t="s">
        <v>1702</v>
      </c>
      <c r="K260" s="12" t="s">
        <v>339</v>
      </c>
      <c r="L260" s="12" t="s">
        <v>1005</v>
      </c>
      <c r="M260" s="12" t="s">
        <v>1006</v>
      </c>
      <c r="N260" s="12" t="s">
        <v>1223</v>
      </c>
      <c r="O260" s="12" t="s">
        <v>1224</v>
      </c>
      <c r="P260" s="12" t="s">
        <v>1927</v>
      </c>
      <c r="Q260" s="12" t="s">
        <v>1941</v>
      </c>
      <c r="R260" s="12" t="s">
        <v>1949</v>
      </c>
      <c r="S260" s="12" t="s">
        <v>2023</v>
      </c>
      <c r="T260" s="12" t="s">
        <v>2230</v>
      </c>
    </row>
    <row r="261" spans="1:20" x14ac:dyDescent="0.25">
      <c r="A261" s="12" t="s">
        <v>1518</v>
      </c>
      <c r="B261" s="12" t="s">
        <v>772</v>
      </c>
      <c r="C261" s="12" t="s">
        <v>1234</v>
      </c>
      <c r="D261" s="12" t="s">
        <v>7</v>
      </c>
      <c r="E261" s="12" t="s">
        <v>13</v>
      </c>
      <c r="F261" s="12" t="s">
        <v>1055</v>
      </c>
      <c r="G261" s="12" t="s">
        <v>397</v>
      </c>
      <c r="H261" s="12" t="s">
        <v>1702</v>
      </c>
      <c r="I261" s="12" t="s">
        <v>361</v>
      </c>
      <c r="J261" s="12" t="s">
        <v>1702</v>
      </c>
      <c r="K261" s="12" t="s">
        <v>361</v>
      </c>
      <c r="L261" s="12" t="s">
        <v>1005</v>
      </c>
      <c r="M261" s="12" t="s">
        <v>1006</v>
      </c>
      <c r="N261" s="12" t="s">
        <v>1235</v>
      </c>
      <c r="O261" s="12" t="s">
        <v>1007</v>
      </c>
      <c r="P261" s="12" t="s">
        <v>1927</v>
      </c>
      <c r="Q261" s="12" t="s">
        <v>1944</v>
      </c>
      <c r="R261" s="12" t="s">
        <v>1949</v>
      </c>
      <c r="S261" s="12" t="s">
        <v>2023</v>
      </c>
      <c r="T261" s="12" t="s">
        <v>394</v>
      </c>
    </row>
    <row r="262" spans="1:20" x14ac:dyDescent="0.25">
      <c r="A262" s="12" t="s">
        <v>1518</v>
      </c>
      <c r="B262" s="12" t="s">
        <v>801</v>
      </c>
      <c r="C262" s="12" t="s">
        <v>1236</v>
      </c>
      <c r="D262" s="12" t="s">
        <v>4</v>
      </c>
      <c r="E262" s="12" t="s">
        <v>17</v>
      </c>
      <c r="F262" s="12" t="s">
        <v>1055</v>
      </c>
      <c r="G262" s="12" t="s">
        <v>814</v>
      </c>
      <c r="H262" s="12" t="s">
        <v>1702</v>
      </c>
      <c r="I262" s="12" t="s">
        <v>30</v>
      </c>
      <c r="J262" s="12" t="s">
        <v>1702</v>
      </c>
      <c r="K262" s="12" t="s">
        <v>30</v>
      </c>
      <c r="L262" s="12" t="s">
        <v>1005</v>
      </c>
      <c r="M262" s="12" t="s">
        <v>1006</v>
      </c>
      <c r="N262" s="12" t="s">
        <v>1235</v>
      </c>
      <c r="O262" s="12" t="s">
        <v>1007</v>
      </c>
      <c r="P262" s="12" t="s">
        <v>1927</v>
      </c>
      <c r="Q262" s="12" t="s">
        <v>1942</v>
      </c>
      <c r="R262" s="12" t="s">
        <v>1949</v>
      </c>
      <c r="S262" s="12" t="s">
        <v>2023</v>
      </c>
      <c r="T262" s="12" t="s">
        <v>2151</v>
      </c>
    </row>
    <row r="263" spans="1:20" x14ac:dyDescent="0.25">
      <c r="A263" s="12" t="s">
        <v>1518</v>
      </c>
      <c r="B263" s="12" t="s">
        <v>785</v>
      </c>
      <c r="C263" s="12" t="s">
        <v>1237</v>
      </c>
      <c r="D263" s="12" t="s">
        <v>8</v>
      </c>
      <c r="E263" s="12" t="s">
        <v>11</v>
      </c>
      <c r="F263" s="12" t="s">
        <v>1039</v>
      </c>
      <c r="G263" s="12" t="s">
        <v>397</v>
      </c>
      <c r="H263" s="12" t="s">
        <v>1702</v>
      </c>
      <c r="I263" s="12" t="s">
        <v>368</v>
      </c>
      <c r="J263" s="12" t="s">
        <v>1702</v>
      </c>
      <c r="K263" s="12" t="s">
        <v>368</v>
      </c>
      <c r="L263" s="12" t="s">
        <v>1005</v>
      </c>
      <c r="M263" s="12" t="s">
        <v>1006</v>
      </c>
      <c r="N263" s="12" t="s">
        <v>1235</v>
      </c>
      <c r="O263" s="12" t="s">
        <v>1007</v>
      </c>
      <c r="P263" s="12" t="s">
        <v>1927</v>
      </c>
      <c r="Q263" s="12" t="s">
        <v>1941</v>
      </c>
      <c r="R263" s="12" t="s">
        <v>1949</v>
      </c>
      <c r="S263" s="12" t="s">
        <v>2023</v>
      </c>
      <c r="T263" s="12" t="s">
        <v>2231</v>
      </c>
    </row>
    <row r="264" spans="1:20" x14ac:dyDescent="0.25">
      <c r="A264" s="12" t="s">
        <v>1518</v>
      </c>
      <c r="B264" s="12" t="s">
        <v>824</v>
      </c>
      <c r="C264" s="12" t="s">
        <v>1238</v>
      </c>
      <c r="D264" s="12" t="s">
        <v>7</v>
      </c>
      <c r="E264" s="12" t="s">
        <v>15</v>
      </c>
      <c r="F264" s="12" t="s">
        <v>1039</v>
      </c>
      <c r="G264" s="12" t="s">
        <v>397</v>
      </c>
      <c r="H264" s="12" t="s">
        <v>1702</v>
      </c>
      <c r="I264" s="12" t="s">
        <v>361</v>
      </c>
      <c r="J264" s="12" t="s">
        <v>1702</v>
      </c>
      <c r="K264" s="12" t="s">
        <v>361</v>
      </c>
      <c r="L264" s="12" t="s">
        <v>1005</v>
      </c>
      <c r="M264" s="12" t="s">
        <v>1006</v>
      </c>
      <c r="N264" s="12" t="s">
        <v>1235</v>
      </c>
      <c r="O264" s="12" t="s">
        <v>1007</v>
      </c>
      <c r="P264" s="12" t="s">
        <v>1927</v>
      </c>
      <c r="Q264" s="12" t="s">
        <v>1939</v>
      </c>
      <c r="R264" s="12" t="s">
        <v>1949</v>
      </c>
      <c r="S264" s="12" t="s">
        <v>2023</v>
      </c>
      <c r="T264" s="12" t="s">
        <v>2232</v>
      </c>
    </row>
    <row r="265" spans="1:20" x14ac:dyDescent="0.25">
      <c r="A265" s="12" t="s">
        <v>1518</v>
      </c>
      <c r="B265" s="12" t="s">
        <v>791</v>
      </c>
      <c r="C265" s="12" t="s">
        <v>1239</v>
      </c>
      <c r="D265" s="12" t="s">
        <v>6</v>
      </c>
      <c r="E265" s="12" t="s">
        <v>10</v>
      </c>
      <c r="F265" s="12" t="s">
        <v>1055</v>
      </c>
      <c r="G265" s="12" t="s">
        <v>787</v>
      </c>
      <c r="H265" s="12" t="s">
        <v>1702</v>
      </c>
      <c r="I265" s="12" t="s">
        <v>149</v>
      </c>
      <c r="J265" s="12" t="s">
        <v>1702</v>
      </c>
      <c r="K265" s="12" t="s">
        <v>149</v>
      </c>
      <c r="L265" s="12" t="s">
        <v>1005</v>
      </c>
      <c r="M265" s="12" t="s">
        <v>1006</v>
      </c>
      <c r="N265" s="12" t="s">
        <v>1235</v>
      </c>
      <c r="O265" s="12" t="s">
        <v>1007</v>
      </c>
      <c r="P265" s="12" t="s">
        <v>1927</v>
      </c>
      <c r="Q265" s="12" t="s">
        <v>1943</v>
      </c>
      <c r="R265" s="12" t="s">
        <v>1949</v>
      </c>
      <c r="S265" s="12" t="s">
        <v>2023</v>
      </c>
      <c r="T265" s="12" t="s">
        <v>2233</v>
      </c>
    </row>
    <row r="266" spans="1:20" x14ac:dyDescent="0.25">
      <c r="A266" s="12" t="s">
        <v>1518</v>
      </c>
      <c r="B266" s="12" t="s">
        <v>738</v>
      </c>
      <c r="C266" s="12" t="s">
        <v>1240</v>
      </c>
      <c r="D266" s="12" t="s">
        <v>7</v>
      </c>
      <c r="E266" s="12" t="s">
        <v>10</v>
      </c>
      <c r="F266" s="12" t="s">
        <v>1241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1242</v>
      </c>
      <c r="M266" s="12" t="s">
        <v>1243</v>
      </c>
      <c r="N266" s="12" t="s">
        <v>1244</v>
      </c>
      <c r="O266" s="12" t="s">
        <v>1041</v>
      </c>
      <c r="P266" s="12" t="s">
        <v>1927</v>
      </c>
      <c r="Q266" s="12" t="s">
        <v>1943</v>
      </c>
      <c r="R266" s="12" t="s">
        <v>1949</v>
      </c>
      <c r="S266" s="12" t="s">
        <v>2025</v>
      </c>
      <c r="T266" s="12" t="s">
        <v>2234</v>
      </c>
    </row>
    <row r="267" spans="1:20" x14ac:dyDescent="0.25">
      <c r="A267" s="12" t="s">
        <v>1518</v>
      </c>
      <c r="B267" s="12" t="s">
        <v>690</v>
      </c>
      <c r="C267" s="12" t="s">
        <v>1245</v>
      </c>
      <c r="D267" s="12" t="s">
        <v>8</v>
      </c>
      <c r="E267" s="12" t="s">
        <v>9</v>
      </c>
      <c r="F267" s="12" t="s">
        <v>1055</v>
      </c>
      <c r="G267" s="12" t="s">
        <v>814</v>
      </c>
      <c r="H267" s="12" t="s">
        <v>698</v>
      </c>
      <c r="I267" s="12" t="s">
        <v>1246</v>
      </c>
      <c r="J267" s="12" t="s">
        <v>375</v>
      </c>
      <c r="K267" s="12" t="s">
        <v>93</v>
      </c>
      <c r="L267" s="12" t="s">
        <v>1242</v>
      </c>
      <c r="M267" s="12" t="s">
        <v>1247</v>
      </c>
      <c r="N267" s="12" t="s">
        <v>1244</v>
      </c>
      <c r="O267" s="12" t="s">
        <v>1041</v>
      </c>
      <c r="P267" s="12" t="s">
        <v>1927</v>
      </c>
      <c r="Q267" s="12" t="s">
        <v>1940</v>
      </c>
      <c r="R267" s="12" t="s">
        <v>1949</v>
      </c>
      <c r="S267" s="12" t="s">
        <v>2026</v>
      </c>
      <c r="T267" s="12" t="s">
        <v>2235</v>
      </c>
    </row>
    <row r="268" spans="1:20" x14ac:dyDescent="0.25">
      <c r="A268" s="12" t="s">
        <v>1518</v>
      </c>
      <c r="B268" s="12" t="s">
        <v>809</v>
      </c>
      <c r="C268" s="12" t="s">
        <v>1248</v>
      </c>
      <c r="D268" s="12" t="s">
        <v>6</v>
      </c>
      <c r="E268" s="12" t="s">
        <v>11</v>
      </c>
      <c r="F268" s="12" t="s">
        <v>1241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1242</v>
      </c>
      <c r="M268" s="12" t="s">
        <v>1243</v>
      </c>
      <c r="N268" s="12" t="s">
        <v>1244</v>
      </c>
      <c r="O268" s="12" t="s">
        <v>1041</v>
      </c>
      <c r="P268" s="12" t="s">
        <v>1927</v>
      </c>
      <c r="Q268" s="12" t="s">
        <v>1941</v>
      </c>
      <c r="R268" s="12" t="s">
        <v>1949</v>
      </c>
      <c r="S268" s="12" t="s">
        <v>2025</v>
      </c>
      <c r="T268" s="12" t="s">
        <v>2236</v>
      </c>
    </row>
    <row r="269" spans="1:20" x14ac:dyDescent="0.25">
      <c r="A269" s="12" t="s">
        <v>1518</v>
      </c>
      <c r="B269" s="12" t="s">
        <v>812</v>
      </c>
      <c r="C269" s="12" t="s">
        <v>1249</v>
      </c>
      <c r="D269" s="12" t="s">
        <v>7</v>
      </c>
      <c r="E269" s="12" t="s">
        <v>10</v>
      </c>
      <c r="F269" s="12" t="s">
        <v>1241</v>
      </c>
      <c r="G269" s="12" t="s">
        <v>398</v>
      </c>
      <c r="H269" s="12" t="s">
        <v>698</v>
      </c>
      <c r="I269" s="12" t="s">
        <v>266</v>
      </c>
      <c r="J269" s="12" t="s">
        <v>1250</v>
      </c>
      <c r="K269" s="12" t="s">
        <v>231</v>
      </c>
      <c r="L269" s="12" t="s">
        <v>1242</v>
      </c>
      <c r="M269" s="12" t="s">
        <v>1243</v>
      </c>
      <c r="N269" s="12" t="s">
        <v>1244</v>
      </c>
      <c r="O269" s="12" t="s">
        <v>1041</v>
      </c>
      <c r="P269" s="12" t="s">
        <v>1927</v>
      </c>
      <c r="Q269" s="12" t="s">
        <v>1943</v>
      </c>
      <c r="R269" s="12" t="s">
        <v>1949</v>
      </c>
      <c r="S269" s="12" t="s">
        <v>2025</v>
      </c>
      <c r="T269" s="12" t="s">
        <v>2234</v>
      </c>
    </row>
    <row r="270" spans="1:20" x14ac:dyDescent="0.25">
      <c r="A270" s="12" t="s">
        <v>1518</v>
      </c>
      <c r="B270" s="12" t="s">
        <v>744</v>
      </c>
      <c r="C270" s="12" t="s">
        <v>1251</v>
      </c>
      <c r="D270" s="12" t="s">
        <v>4</v>
      </c>
      <c r="E270" s="12" t="s">
        <v>13</v>
      </c>
      <c r="F270" s="12" t="s">
        <v>1039</v>
      </c>
      <c r="G270" s="12" t="s">
        <v>814</v>
      </c>
      <c r="H270" s="12" t="s">
        <v>698</v>
      </c>
      <c r="I270" s="12" t="s">
        <v>169</v>
      </c>
      <c r="J270" s="12" t="s">
        <v>1252</v>
      </c>
      <c r="K270" s="12" t="s">
        <v>93</v>
      </c>
      <c r="L270" s="12" t="s">
        <v>1242</v>
      </c>
      <c r="M270" s="12" t="s">
        <v>1247</v>
      </c>
      <c r="N270" s="12" t="s">
        <v>1244</v>
      </c>
      <c r="O270" s="12" t="s">
        <v>1041</v>
      </c>
      <c r="P270" s="12" t="s">
        <v>1927</v>
      </c>
      <c r="Q270" s="12" t="s">
        <v>1944</v>
      </c>
      <c r="R270" s="12" t="s">
        <v>1949</v>
      </c>
      <c r="S270" s="12" t="s">
        <v>2026</v>
      </c>
      <c r="T270" s="12" t="s">
        <v>2237</v>
      </c>
    </row>
    <row r="271" spans="1:20" x14ac:dyDescent="0.25">
      <c r="A271" s="12" t="s">
        <v>1518</v>
      </c>
      <c r="B271" s="12" t="s">
        <v>697</v>
      </c>
      <c r="C271" s="12" t="s">
        <v>1253</v>
      </c>
      <c r="D271" s="12" t="s">
        <v>6</v>
      </c>
      <c r="E271" s="12" t="s">
        <v>13</v>
      </c>
      <c r="F271" s="12" t="s">
        <v>1039</v>
      </c>
      <c r="G271" s="12" t="s">
        <v>814</v>
      </c>
      <c r="H271" s="12" t="s">
        <v>698</v>
      </c>
      <c r="I271" s="12" t="s">
        <v>151</v>
      </c>
      <c r="J271" s="12" t="s">
        <v>1097</v>
      </c>
      <c r="K271" s="12" t="s">
        <v>19</v>
      </c>
      <c r="L271" s="12" t="s">
        <v>1254</v>
      </c>
      <c r="M271" s="12" t="s">
        <v>1255</v>
      </c>
      <c r="N271" s="12" t="s">
        <v>1256</v>
      </c>
      <c r="O271" s="12" t="s">
        <v>1257</v>
      </c>
      <c r="P271" s="12" t="s">
        <v>1927</v>
      </c>
      <c r="Q271" s="12" t="s">
        <v>1944</v>
      </c>
      <c r="R271" s="12" t="s">
        <v>1949</v>
      </c>
      <c r="S271" s="12" t="s">
        <v>2027</v>
      </c>
      <c r="T271" s="12" t="s">
        <v>2238</v>
      </c>
    </row>
    <row r="272" spans="1:20" x14ac:dyDescent="0.25">
      <c r="A272" s="12" t="s">
        <v>1518</v>
      </c>
      <c r="B272" s="12" t="s">
        <v>694</v>
      </c>
      <c r="C272" s="12" t="s">
        <v>1258</v>
      </c>
      <c r="D272" s="12" t="s">
        <v>7</v>
      </c>
      <c r="E272" s="12" t="s">
        <v>9</v>
      </c>
      <c r="F272" s="12" t="s">
        <v>1039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1259</v>
      </c>
      <c r="M272" s="12" t="s">
        <v>1247</v>
      </c>
      <c r="N272" s="12" t="s">
        <v>1256</v>
      </c>
      <c r="O272" s="12" t="s">
        <v>1257</v>
      </c>
      <c r="P272" s="12" t="s">
        <v>1927</v>
      </c>
      <c r="Q272" s="12" t="s">
        <v>1940</v>
      </c>
      <c r="R272" s="12" t="s">
        <v>1949</v>
      </c>
      <c r="S272" s="12" t="s">
        <v>2028</v>
      </c>
      <c r="T272" s="12" t="s">
        <v>2239</v>
      </c>
    </row>
    <row r="273" spans="1:20" x14ac:dyDescent="0.25">
      <c r="A273" s="12" t="s">
        <v>1518</v>
      </c>
      <c r="B273" s="12" t="s">
        <v>762</v>
      </c>
      <c r="C273" s="12" t="s">
        <v>1260</v>
      </c>
      <c r="D273" s="12" t="s">
        <v>6</v>
      </c>
      <c r="E273" s="12" t="s">
        <v>15</v>
      </c>
      <c r="F273" s="12" t="s">
        <v>1261</v>
      </c>
      <c r="G273" s="12" t="s">
        <v>398</v>
      </c>
      <c r="H273" s="12" t="s">
        <v>721</v>
      </c>
      <c r="I273" s="12" t="s">
        <v>1262</v>
      </c>
      <c r="J273" s="12" t="s">
        <v>1263</v>
      </c>
      <c r="K273" s="12" t="s">
        <v>1264</v>
      </c>
      <c r="L273" s="12" t="s">
        <v>1254</v>
      </c>
      <c r="M273" s="12" t="s">
        <v>1255</v>
      </c>
      <c r="N273" s="12" t="s">
        <v>1256</v>
      </c>
      <c r="O273" s="12" t="s">
        <v>1257</v>
      </c>
      <c r="P273" s="12" t="s">
        <v>1927</v>
      </c>
      <c r="Q273" s="12" t="s">
        <v>1939</v>
      </c>
      <c r="R273" s="12" t="s">
        <v>1949</v>
      </c>
      <c r="S273" s="12" t="s">
        <v>2027</v>
      </c>
      <c r="T273" s="12" t="s">
        <v>2240</v>
      </c>
    </row>
    <row r="274" spans="1:20" x14ac:dyDescent="0.25">
      <c r="A274" s="12" t="s">
        <v>1518</v>
      </c>
      <c r="B274" s="12" t="s">
        <v>788</v>
      </c>
      <c r="C274" s="12" t="s">
        <v>1265</v>
      </c>
      <c r="D274" s="12" t="s">
        <v>8</v>
      </c>
      <c r="E274" s="12" t="s">
        <v>10</v>
      </c>
      <c r="F274" s="12" t="s">
        <v>1261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1242</v>
      </c>
      <c r="M274" s="12" t="s">
        <v>1243</v>
      </c>
      <c r="N274" s="12" t="s">
        <v>1256</v>
      </c>
      <c r="O274" s="12" t="s">
        <v>1257</v>
      </c>
      <c r="P274" s="12" t="s">
        <v>1927</v>
      </c>
      <c r="Q274" s="12" t="s">
        <v>1943</v>
      </c>
      <c r="R274" s="12" t="s">
        <v>1949</v>
      </c>
      <c r="S274" s="12" t="s">
        <v>2025</v>
      </c>
      <c r="T274" s="12" t="s">
        <v>2241</v>
      </c>
    </row>
    <row r="275" spans="1:20" x14ac:dyDescent="0.25">
      <c r="A275" s="12" t="s">
        <v>1518</v>
      </c>
      <c r="B275" s="12" t="s">
        <v>770</v>
      </c>
      <c r="C275" s="12" t="s">
        <v>1266</v>
      </c>
      <c r="D275" s="12" t="s">
        <v>4</v>
      </c>
      <c r="E275" s="12" t="s">
        <v>11</v>
      </c>
      <c r="F275" s="12" t="s">
        <v>1261</v>
      </c>
      <c r="G275" s="12" t="s">
        <v>814</v>
      </c>
      <c r="H275" s="12" t="s">
        <v>673</v>
      </c>
      <c r="I275" s="12" t="s">
        <v>29</v>
      </c>
      <c r="J275" s="12" t="s">
        <v>1119</v>
      </c>
      <c r="K275" s="12" t="s">
        <v>1267</v>
      </c>
      <c r="L275" s="12" t="s">
        <v>1259</v>
      </c>
      <c r="M275" s="12" t="s">
        <v>1247</v>
      </c>
      <c r="N275" s="12" t="s">
        <v>1256</v>
      </c>
      <c r="O275" s="12" t="s">
        <v>1257</v>
      </c>
      <c r="P275" s="12" t="s">
        <v>1927</v>
      </c>
      <c r="Q275" s="12" t="s">
        <v>1941</v>
      </c>
      <c r="R275" s="12" t="s">
        <v>1949</v>
      </c>
      <c r="S275" s="12" t="s">
        <v>2028</v>
      </c>
      <c r="T275" s="12" t="s">
        <v>2242</v>
      </c>
    </row>
    <row r="276" spans="1:20" x14ac:dyDescent="0.25">
      <c r="A276" s="12" t="s">
        <v>1518</v>
      </c>
      <c r="B276" s="12" t="s">
        <v>722</v>
      </c>
      <c r="C276" s="12" t="s">
        <v>1268</v>
      </c>
      <c r="D276" s="12" t="s">
        <v>8</v>
      </c>
      <c r="E276" s="12" t="s">
        <v>15</v>
      </c>
      <c r="F276" s="12" t="s">
        <v>1147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1259</v>
      </c>
      <c r="M276" s="12" t="s">
        <v>1247</v>
      </c>
      <c r="N276" s="12" t="s">
        <v>1256</v>
      </c>
      <c r="O276" s="12" t="s">
        <v>1257</v>
      </c>
      <c r="P276" s="12" t="s">
        <v>1927</v>
      </c>
      <c r="Q276" s="12" t="s">
        <v>1939</v>
      </c>
      <c r="R276" s="12" t="s">
        <v>1949</v>
      </c>
      <c r="S276" s="12" t="s">
        <v>2028</v>
      </c>
      <c r="T276" s="12" t="s">
        <v>2243</v>
      </c>
    </row>
    <row r="277" spans="1:20" x14ac:dyDescent="0.25">
      <c r="A277" s="12" t="s">
        <v>1518</v>
      </c>
      <c r="B277" s="12" t="s">
        <v>664</v>
      </c>
      <c r="C277" s="12" t="s">
        <v>1269</v>
      </c>
      <c r="D277" s="12" t="s">
        <v>7</v>
      </c>
      <c r="E277" s="12" t="s">
        <v>9</v>
      </c>
      <c r="F277" s="12" t="s">
        <v>1147</v>
      </c>
      <c r="G277" s="12" t="s">
        <v>814</v>
      </c>
      <c r="H277" s="12" t="s">
        <v>721</v>
      </c>
      <c r="I277" s="12" t="s">
        <v>170</v>
      </c>
      <c r="J277" s="12" t="s">
        <v>1270</v>
      </c>
      <c r="K277" s="12" t="s">
        <v>1271</v>
      </c>
      <c r="L277" s="12" t="s">
        <v>1254</v>
      </c>
      <c r="M277" s="12" t="s">
        <v>1255</v>
      </c>
      <c r="N277" s="12" t="s">
        <v>1256</v>
      </c>
      <c r="O277" s="12" t="s">
        <v>1257</v>
      </c>
      <c r="P277" s="12" t="s">
        <v>1927</v>
      </c>
      <c r="Q277" s="12" t="s">
        <v>1940</v>
      </c>
      <c r="R277" s="12" t="s">
        <v>1949</v>
      </c>
      <c r="S277" s="12" t="s">
        <v>2027</v>
      </c>
      <c r="T277" s="12" t="s">
        <v>1702</v>
      </c>
    </row>
    <row r="278" spans="1:20" x14ac:dyDescent="0.25">
      <c r="A278" s="12" t="s">
        <v>1518</v>
      </c>
      <c r="B278" s="12" t="s">
        <v>656</v>
      </c>
      <c r="C278" s="12" t="s">
        <v>1272</v>
      </c>
      <c r="D278" s="12" t="s">
        <v>6</v>
      </c>
      <c r="E278" s="12" t="s">
        <v>9</v>
      </c>
      <c r="F278" s="12" t="s">
        <v>1077</v>
      </c>
      <c r="G278" s="12" t="s">
        <v>814</v>
      </c>
      <c r="H278" s="12" t="s">
        <v>698</v>
      </c>
      <c r="I278" s="12" t="s">
        <v>1273</v>
      </c>
      <c r="J278" s="12" t="s">
        <v>1252</v>
      </c>
      <c r="K278" s="12" t="s">
        <v>121</v>
      </c>
      <c r="L278" s="12" t="s">
        <v>1242</v>
      </c>
      <c r="M278" s="12" t="s">
        <v>1247</v>
      </c>
      <c r="N278" s="12" t="s">
        <v>1274</v>
      </c>
      <c r="O278" s="12" t="s">
        <v>1103</v>
      </c>
      <c r="P278" s="12" t="s">
        <v>1927</v>
      </c>
      <c r="Q278" s="12" t="s">
        <v>1940</v>
      </c>
      <c r="R278" s="12" t="s">
        <v>1949</v>
      </c>
      <c r="S278" s="12" t="s">
        <v>2026</v>
      </c>
      <c r="T278" s="12" t="s">
        <v>2244</v>
      </c>
    </row>
    <row r="279" spans="1:20" x14ac:dyDescent="0.25">
      <c r="A279" s="12" t="s">
        <v>1518</v>
      </c>
      <c r="B279" s="12" t="s">
        <v>855</v>
      </c>
      <c r="C279" s="12" t="s">
        <v>1275</v>
      </c>
      <c r="D279" s="12" t="s">
        <v>7</v>
      </c>
      <c r="E279" s="12" t="s">
        <v>13</v>
      </c>
      <c r="F279" s="12" t="s">
        <v>1147</v>
      </c>
      <c r="G279" s="12" t="s">
        <v>804</v>
      </c>
      <c r="H279" s="12" t="s">
        <v>698</v>
      </c>
      <c r="I279" s="12" t="s">
        <v>1276</v>
      </c>
      <c r="J279" s="12" t="s">
        <v>1277</v>
      </c>
      <c r="K279" s="12" t="s">
        <v>1278</v>
      </c>
      <c r="L279" s="12" t="s">
        <v>1242</v>
      </c>
      <c r="M279" s="12" t="s">
        <v>1243</v>
      </c>
      <c r="N279" s="12" t="s">
        <v>1274</v>
      </c>
      <c r="O279" s="12" t="s">
        <v>1103</v>
      </c>
      <c r="P279" s="12" t="s">
        <v>1927</v>
      </c>
      <c r="Q279" s="12" t="s">
        <v>1944</v>
      </c>
      <c r="R279" s="12" t="s">
        <v>1949</v>
      </c>
      <c r="S279" s="12" t="s">
        <v>2025</v>
      </c>
      <c r="T279" s="12" t="s">
        <v>2245</v>
      </c>
    </row>
    <row r="280" spans="1:20" x14ac:dyDescent="0.25">
      <c r="A280" s="12" t="s">
        <v>1518</v>
      </c>
      <c r="B280" s="12" t="s">
        <v>848</v>
      </c>
      <c r="C280" s="12" t="s">
        <v>1279</v>
      </c>
      <c r="D280" s="12" t="s">
        <v>6</v>
      </c>
      <c r="E280" s="12" t="s">
        <v>9</v>
      </c>
      <c r="F280" s="12" t="s">
        <v>1077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1242</v>
      </c>
      <c r="M280" s="12" t="s">
        <v>1247</v>
      </c>
      <c r="N280" s="12" t="s">
        <v>1274</v>
      </c>
      <c r="O280" s="12" t="s">
        <v>1103</v>
      </c>
      <c r="P280" s="12" t="s">
        <v>1927</v>
      </c>
      <c r="Q280" s="12" t="s">
        <v>1940</v>
      </c>
      <c r="R280" s="12" t="s">
        <v>1949</v>
      </c>
      <c r="S280" s="12" t="s">
        <v>2026</v>
      </c>
      <c r="T280" s="12" t="s">
        <v>2246</v>
      </c>
    </row>
    <row r="281" spans="1:20" x14ac:dyDescent="0.25">
      <c r="A281" s="12" t="s">
        <v>1518</v>
      </c>
      <c r="B281" s="12" t="s">
        <v>655</v>
      </c>
      <c r="C281" s="12" t="s">
        <v>1280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1281</v>
      </c>
      <c r="L281" s="12" t="s">
        <v>1242</v>
      </c>
      <c r="M281" s="12" t="s">
        <v>1247</v>
      </c>
      <c r="N281" s="12" t="s">
        <v>1274</v>
      </c>
      <c r="O281" s="12" t="s">
        <v>1103</v>
      </c>
      <c r="P281" s="12" t="s">
        <v>1927</v>
      </c>
      <c r="Q281" s="12" t="s">
        <v>1942</v>
      </c>
      <c r="R281" s="12" t="s">
        <v>1949</v>
      </c>
      <c r="S281" s="12" t="s">
        <v>2026</v>
      </c>
      <c r="T281" s="12" t="s">
        <v>2247</v>
      </c>
    </row>
    <row r="282" spans="1:20" x14ac:dyDescent="0.25">
      <c r="A282" s="12" t="s">
        <v>1518</v>
      </c>
      <c r="B282" s="12" t="s">
        <v>733</v>
      </c>
      <c r="C282" s="12" t="s">
        <v>1282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1283</v>
      </c>
      <c r="J282" s="12" t="s">
        <v>375</v>
      </c>
      <c r="K282" s="12" t="s">
        <v>1284</v>
      </c>
      <c r="L282" s="12" t="s">
        <v>1242</v>
      </c>
      <c r="M282" s="12" t="s">
        <v>1247</v>
      </c>
      <c r="N282" s="12" t="s">
        <v>1274</v>
      </c>
      <c r="O282" s="12" t="s">
        <v>1103</v>
      </c>
      <c r="P282" s="12" t="s">
        <v>1927</v>
      </c>
      <c r="Q282" s="12" t="s">
        <v>1944</v>
      </c>
      <c r="R282" s="12" t="s">
        <v>1949</v>
      </c>
      <c r="S282" s="12" t="s">
        <v>2026</v>
      </c>
      <c r="T282" s="12" t="s">
        <v>2248</v>
      </c>
    </row>
    <row r="283" spans="1:20" x14ac:dyDescent="0.25">
      <c r="A283" s="12" t="s">
        <v>1518</v>
      </c>
      <c r="B283" s="12" t="s">
        <v>760</v>
      </c>
      <c r="C283" s="12" t="s">
        <v>1285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1262</v>
      </c>
      <c r="J283" s="12" t="s">
        <v>342</v>
      </c>
      <c r="K283" s="12" t="s">
        <v>92</v>
      </c>
      <c r="L283" s="12" t="s">
        <v>1242</v>
      </c>
      <c r="M283" s="12" t="s">
        <v>1247</v>
      </c>
      <c r="N283" s="12" t="s">
        <v>1274</v>
      </c>
      <c r="O283" s="12" t="s">
        <v>1103</v>
      </c>
      <c r="P283" s="12" t="s">
        <v>1927</v>
      </c>
      <c r="Q283" s="12" t="s">
        <v>1940</v>
      </c>
      <c r="R283" s="12" t="s">
        <v>1949</v>
      </c>
      <c r="S283" s="12" t="s">
        <v>2026</v>
      </c>
      <c r="T283" s="12" t="s">
        <v>2249</v>
      </c>
    </row>
    <row r="284" spans="1:20" x14ac:dyDescent="0.25">
      <c r="A284" s="12" t="s">
        <v>1518</v>
      </c>
      <c r="B284" s="12" t="s">
        <v>732</v>
      </c>
      <c r="C284" s="12" t="s">
        <v>1286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1287</v>
      </c>
      <c r="K284" s="12" t="s">
        <v>1288</v>
      </c>
      <c r="L284" s="12" t="s">
        <v>1242</v>
      </c>
      <c r="M284" s="12" t="s">
        <v>1247</v>
      </c>
      <c r="N284" s="12" t="s">
        <v>1274</v>
      </c>
      <c r="O284" s="12" t="s">
        <v>1103</v>
      </c>
      <c r="P284" s="12" t="s">
        <v>1927</v>
      </c>
      <c r="Q284" s="12" t="s">
        <v>1941</v>
      </c>
      <c r="R284" s="12" t="s">
        <v>1949</v>
      </c>
      <c r="S284" s="12" t="s">
        <v>2026</v>
      </c>
      <c r="T284" s="12" t="s">
        <v>2250</v>
      </c>
    </row>
    <row r="285" spans="1:20" x14ac:dyDescent="0.25">
      <c r="A285" s="12" t="s">
        <v>1518</v>
      </c>
      <c r="B285" s="12" t="s">
        <v>723</v>
      </c>
      <c r="C285" s="12" t="s">
        <v>1289</v>
      </c>
      <c r="D285" s="12" t="s">
        <v>8</v>
      </c>
      <c r="E285" s="12" t="s">
        <v>11</v>
      </c>
      <c r="F285" s="12" t="s">
        <v>1055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1242</v>
      </c>
      <c r="M285" s="12" t="s">
        <v>1099</v>
      </c>
      <c r="N285" s="12" t="s">
        <v>1274</v>
      </c>
      <c r="O285" s="12" t="s">
        <v>1103</v>
      </c>
      <c r="P285" s="12" t="s">
        <v>1927</v>
      </c>
      <c r="Q285" s="12" t="s">
        <v>1941</v>
      </c>
      <c r="R285" s="12" t="s">
        <v>1949</v>
      </c>
      <c r="S285" s="12" t="s">
        <v>2029</v>
      </c>
      <c r="T285" s="12" t="s">
        <v>2251</v>
      </c>
    </row>
    <row r="286" spans="1:20" x14ac:dyDescent="0.25">
      <c r="A286" s="12" t="s">
        <v>1518</v>
      </c>
      <c r="B286" s="12" t="s">
        <v>717</v>
      </c>
      <c r="C286" s="12" t="s">
        <v>1290</v>
      </c>
      <c r="D286" s="12" t="s">
        <v>7</v>
      </c>
      <c r="E286" s="12" t="s">
        <v>13</v>
      </c>
      <c r="F286" s="12" t="s">
        <v>1039</v>
      </c>
      <c r="G286" s="12" t="s">
        <v>814</v>
      </c>
      <c r="H286" s="12" t="s">
        <v>721</v>
      </c>
      <c r="I286" s="12" t="s">
        <v>1291</v>
      </c>
      <c r="J286" s="12" t="s">
        <v>375</v>
      </c>
      <c r="K286" s="12" t="s">
        <v>62</v>
      </c>
      <c r="L286" s="12" t="s">
        <v>1242</v>
      </c>
      <c r="M286" s="12" t="s">
        <v>1247</v>
      </c>
      <c r="N286" s="12" t="s">
        <v>1274</v>
      </c>
      <c r="O286" s="12" t="s">
        <v>1103</v>
      </c>
      <c r="P286" s="12" t="s">
        <v>1927</v>
      </c>
      <c r="Q286" s="12" t="s">
        <v>1944</v>
      </c>
      <c r="R286" s="12" t="s">
        <v>1949</v>
      </c>
      <c r="S286" s="12" t="s">
        <v>2026</v>
      </c>
      <c r="T286" s="12" t="s">
        <v>2252</v>
      </c>
    </row>
    <row r="287" spans="1:20" x14ac:dyDescent="0.25">
      <c r="A287" s="12" t="s">
        <v>1518</v>
      </c>
      <c r="B287" s="12" t="s">
        <v>759</v>
      </c>
      <c r="C287" s="12" t="s">
        <v>1292</v>
      </c>
      <c r="D287" s="12" t="s">
        <v>6</v>
      </c>
      <c r="E287" s="12" t="s">
        <v>12</v>
      </c>
      <c r="F287" s="12" t="s">
        <v>1002</v>
      </c>
      <c r="G287" s="12" t="s">
        <v>814</v>
      </c>
      <c r="H287" s="12" t="s">
        <v>721</v>
      </c>
      <c r="I287" s="12" t="s">
        <v>1293</v>
      </c>
      <c r="J287" s="12" t="s">
        <v>1110</v>
      </c>
      <c r="K287" s="12" t="s">
        <v>1281</v>
      </c>
      <c r="L287" s="12" t="s">
        <v>1242</v>
      </c>
      <c r="M287" s="12" t="s">
        <v>1247</v>
      </c>
      <c r="N287" s="12" t="s">
        <v>1274</v>
      </c>
      <c r="O287" s="12" t="s">
        <v>1103</v>
      </c>
      <c r="P287" s="12" t="s">
        <v>1927</v>
      </c>
      <c r="Q287" s="12" t="s">
        <v>1945</v>
      </c>
      <c r="R287" s="12" t="s">
        <v>1949</v>
      </c>
      <c r="S287" s="12" t="s">
        <v>2026</v>
      </c>
      <c r="T287" s="12" t="s">
        <v>2253</v>
      </c>
    </row>
    <row r="288" spans="1:20" x14ac:dyDescent="0.25">
      <c r="A288" s="12" t="s">
        <v>1518</v>
      </c>
      <c r="B288" s="12" t="s">
        <v>729</v>
      </c>
      <c r="C288" s="12" t="s">
        <v>1294</v>
      </c>
      <c r="D288" s="12" t="s">
        <v>4</v>
      </c>
      <c r="E288" s="12" t="s">
        <v>9</v>
      </c>
      <c r="F288" s="12" t="s">
        <v>1002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1281</v>
      </c>
      <c r="L288" s="12" t="s">
        <v>1242</v>
      </c>
      <c r="M288" s="12" t="s">
        <v>1247</v>
      </c>
      <c r="N288" s="12" t="s">
        <v>1274</v>
      </c>
      <c r="O288" s="12" t="s">
        <v>1103</v>
      </c>
      <c r="P288" s="12" t="s">
        <v>1927</v>
      </c>
      <c r="Q288" s="12" t="s">
        <v>1940</v>
      </c>
      <c r="R288" s="12" t="s">
        <v>1949</v>
      </c>
      <c r="S288" s="12" t="s">
        <v>2026</v>
      </c>
      <c r="T288" s="12" t="s">
        <v>2254</v>
      </c>
    </row>
    <row r="289" spans="1:20" x14ac:dyDescent="0.25">
      <c r="A289" s="12" t="s">
        <v>1518</v>
      </c>
      <c r="B289" s="12" t="s">
        <v>781</v>
      </c>
      <c r="C289" s="12" t="s">
        <v>1295</v>
      </c>
      <c r="D289" s="12" t="s">
        <v>6</v>
      </c>
      <c r="E289" s="12" t="s">
        <v>9</v>
      </c>
      <c r="F289" s="12" t="s">
        <v>1296</v>
      </c>
      <c r="G289" s="12" t="s">
        <v>398</v>
      </c>
      <c r="H289" s="12" t="s">
        <v>721</v>
      </c>
      <c r="I289" s="12" t="s">
        <v>1284</v>
      </c>
      <c r="J289" s="12" t="s">
        <v>319</v>
      </c>
      <c r="K289" s="12" t="s">
        <v>43</v>
      </c>
      <c r="L289" s="12" t="s">
        <v>1242</v>
      </c>
      <c r="M289" s="12" t="s">
        <v>1243</v>
      </c>
      <c r="N289" s="12" t="s">
        <v>1297</v>
      </c>
      <c r="O289" s="12" t="s">
        <v>1298</v>
      </c>
      <c r="P289" s="12" t="s">
        <v>1927</v>
      </c>
      <c r="Q289" s="12" t="s">
        <v>1940</v>
      </c>
      <c r="R289" s="12" t="s">
        <v>1949</v>
      </c>
      <c r="S289" s="12" t="s">
        <v>2025</v>
      </c>
      <c r="T289" s="12" t="s">
        <v>2255</v>
      </c>
    </row>
    <row r="290" spans="1:20" x14ac:dyDescent="0.25">
      <c r="A290" s="12" t="s">
        <v>1518</v>
      </c>
      <c r="B290" s="12" t="s">
        <v>720</v>
      </c>
      <c r="C290" s="12" t="s">
        <v>1299</v>
      </c>
      <c r="D290" s="12" t="s">
        <v>6</v>
      </c>
      <c r="E290" s="12" t="s">
        <v>13</v>
      </c>
      <c r="F290" s="12" t="s">
        <v>1296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1242</v>
      </c>
      <c r="M290" s="12" t="s">
        <v>1243</v>
      </c>
      <c r="N290" s="12" t="s">
        <v>1297</v>
      </c>
      <c r="O290" s="12" t="s">
        <v>1298</v>
      </c>
      <c r="P290" s="12" t="s">
        <v>1927</v>
      </c>
      <c r="Q290" s="12" t="s">
        <v>1944</v>
      </c>
      <c r="R290" s="12" t="s">
        <v>1949</v>
      </c>
      <c r="S290" s="12" t="s">
        <v>2025</v>
      </c>
      <c r="T290" s="12" t="s">
        <v>2256</v>
      </c>
    </row>
    <row r="291" spans="1:20" x14ac:dyDescent="0.25">
      <c r="A291" s="12" t="s">
        <v>1518</v>
      </c>
      <c r="B291" s="12" t="s">
        <v>768</v>
      </c>
      <c r="C291" s="12" t="s">
        <v>1300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1301</v>
      </c>
      <c r="J291" s="12" t="s">
        <v>1302</v>
      </c>
      <c r="K291" s="12" t="s">
        <v>41</v>
      </c>
      <c r="L291" s="12" t="s">
        <v>1242</v>
      </c>
      <c r="M291" s="12" t="s">
        <v>1243</v>
      </c>
      <c r="N291" s="12" t="s">
        <v>1297</v>
      </c>
      <c r="O291" s="12" t="s">
        <v>1298</v>
      </c>
      <c r="P291" s="12" t="s">
        <v>1927</v>
      </c>
      <c r="Q291" s="12" t="s">
        <v>1943</v>
      </c>
      <c r="R291" s="12" t="s">
        <v>1949</v>
      </c>
      <c r="S291" s="12" t="s">
        <v>2025</v>
      </c>
      <c r="T291" s="12" t="s">
        <v>2257</v>
      </c>
    </row>
    <row r="292" spans="1:20" x14ac:dyDescent="0.25">
      <c r="A292" s="12" t="s">
        <v>1518</v>
      </c>
      <c r="B292" s="12" t="s">
        <v>752</v>
      </c>
      <c r="C292" s="12" t="s">
        <v>1303</v>
      </c>
      <c r="D292" s="12" t="s">
        <v>7</v>
      </c>
      <c r="E292" s="12" t="s">
        <v>11</v>
      </c>
      <c r="F292" s="12" t="s">
        <v>1261</v>
      </c>
      <c r="G292" s="12" t="s">
        <v>398</v>
      </c>
      <c r="H292" s="12" t="s">
        <v>698</v>
      </c>
      <c r="I292" s="12" t="s">
        <v>1301</v>
      </c>
      <c r="J292" s="12" t="s">
        <v>1170</v>
      </c>
      <c r="K292" s="12" t="s">
        <v>42</v>
      </c>
      <c r="L292" s="12" t="s">
        <v>1242</v>
      </c>
      <c r="M292" s="12" t="s">
        <v>1243</v>
      </c>
      <c r="N292" s="12" t="s">
        <v>1297</v>
      </c>
      <c r="O292" s="12" t="s">
        <v>1298</v>
      </c>
      <c r="P292" s="12" t="s">
        <v>1927</v>
      </c>
      <c r="Q292" s="12" t="s">
        <v>1941</v>
      </c>
      <c r="R292" s="12" t="s">
        <v>1949</v>
      </c>
      <c r="S292" s="12" t="s">
        <v>2025</v>
      </c>
      <c r="T292" s="12" t="s">
        <v>1702</v>
      </c>
    </row>
    <row r="293" spans="1:20" x14ac:dyDescent="0.25">
      <c r="A293" s="12" t="s">
        <v>1518</v>
      </c>
      <c r="B293" s="12" t="s">
        <v>847</v>
      </c>
      <c r="C293" s="12" t="s">
        <v>1304</v>
      </c>
      <c r="D293" s="12" t="s">
        <v>8</v>
      </c>
      <c r="E293" s="12" t="s">
        <v>17</v>
      </c>
      <c r="F293" s="12" t="s">
        <v>1002</v>
      </c>
      <c r="G293" s="12" t="s">
        <v>397</v>
      </c>
      <c r="H293" s="12" t="s">
        <v>698</v>
      </c>
      <c r="I293" s="12" t="s">
        <v>1305</v>
      </c>
      <c r="J293" s="12" t="s">
        <v>272</v>
      </c>
      <c r="K293" s="12" t="s">
        <v>125</v>
      </c>
      <c r="L293" s="12" t="s">
        <v>1242</v>
      </c>
      <c r="M293" s="12" t="s">
        <v>1243</v>
      </c>
      <c r="N293" s="12" t="s">
        <v>1297</v>
      </c>
      <c r="O293" s="12" t="s">
        <v>1298</v>
      </c>
      <c r="P293" s="12" t="s">
        <v>1927</v>
      </c>
      <c r="Q293" s="12" t="s">
        <v>1942</v>
      </c>
      <c r="R293" s="12" t="s">
        <v>1949</v>
      </c>
      <c r="S293" s="12" t="s">
        <v>2025</v>
      </c>
      <c r="T293" s="12" t="s">
        <v>2258</v>
      </c>
    </row>
    <row r="294" spans="1:20" x14ac:dyDescent="0.25">
      <c r="A294" s="12" t="s">
        <v>1518</v>
      </c>
      <c r="B294" s="12" t="s">
        <v>858</v>
      </c>
      <c r="C294" s="12" t="s">
        <v>1306</v>
      </c>
      <c r="D294" s="12" t="s">
        <v>4</v>
      </c>
      <c r="E294" s="12" t="s">
        <v>13</v>
      </c>
      <c r="F294" s="12" t="s">
        <v>1002</v>
      </c>
      <c r="G294" s="12" t="s">
        <v>398</v>
      </c>
      <c r="H294" s="12" t="s">
        <v>721</v>
      </c>
      <c r="I294" s="12" t="s">
        <v>1307</v>
      </c>
      <c r="J294" s="12" t="s">
        <v>281</v>
      </c>
      <c r="K294" s="12" t="s">
        <v>34</v>
      </c>
      <c r="L294" s="12" t="s">
        <v>1242</v>
      </c>
      <c r="M294" s="12" t="s">
        <v>1243</v>
      </c>
      <c r="N294" s="12" t="s">
        <v>1297</v>
      </c>
      <c r="O294" s="12" t="s">
        <v>1298</v>
      </c>
      <c r="P294" s="12" t="s">
        <v>1927</v>
      </c>
      <c r="Q294" s="12" t="s">
        <v>1944</v>
      </c>
      <c r="R294" s="12" t="s">
        <v>1949</v>
      </c>
      <c r="S294" s="12" t="s">
        <v>2025</v>
      </c>
      <c r="T294" s="12" t="s">
        <v>2259</v>
      </c>
    </row>
    <row r="295" spans="1:20" x14ac:dyDescent="0.25">
      <c r="A295" s="12" t="s">
        <v>1518</v>
      </c>
      <c r="B295" s="12" t="s">
        <v>839</v>
      </c>
      <c r="C295" s="12" t="s">
        <v>1308</v>
      </c>
      <c r="D295" s="12" t="s">
        <v>8</v>
      </c>
      <c r="E295" s="12" t="s">
        <v>17</v>
      </c>
      <c r="F295" s="12" t="s">
        <v>1039</v>
      </c>
      <c r="G295" s="12" t="s">
        <v>397</v>
      </c>
      <c r="H295" s="12" t="s">
        <v>698</v>
      </c>
      <c r="I295" s="12" t="s">
        <v>1262</v>
      </c>
      <c r="J295" s="12" t="s">
        <v>272</v>
      </c>
      <c r="K295" s="12" t="s">
        <v>348</v>
      </c>
      <c r="L295" s="12" t="s">
        <v>1242</v>
      </c>
      <c r="M295" s="12" t="s">
        <v>1243</v>
      </c>
      <c r="N295" s="12" t="s">
        <v>1297</v>
      </c>
      <c r="O295" s="12" t="s">
        <v>1298</v>
      </c>
      <c r="P295" s="12" t="s">
        <v>1927</v>
      </c>
      <c r="Q295" s="12" t="s">
        <v>1942</v>
      </c>
      <c r="R295" s="12" t="s">
        <v>1949</v>
      </c>
      <c r="S295" s="12" t="s">
        <v>2025</v>
      </c>
      <c r="T295" s="12" t="s">
        <v>2260</v>
      </c>
    </row>
    <row r="296" spans="1:20" x14ac:dyDescent="0.25">
      <c r="A296" s="12" t="s">
        <v>1518</v>
      </c>
      <c r="B296" s="12" t="s">
        <v>765</v>
      </c>
      <c r="C296" s="12" t="s">
        <v>1309</v>
      </c>
      <c r="D296" s="12" t="s">
        <v>4</v>
      </c>
      <c r="E296" s="12" t="s">
        <v>11</v>
      </c>
      <c r="F296" s="12" t="s">
        <v>1002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1242</v>
      </c>
      <c r="M296" s="12" t="s">
        <v>1243</v>
      </c>
      <c r="N296" s="12" t="s">
        <v>1297</v>
      </c>
      <c r="O296" s="12" t="s">
        <v>1298</v>
      </c>
      <c r="P296" s="12" t="s">
        <v>1927</v>
      </c>
      <c r="Q296" s="12" t="s">
        <v>1941</v>
      </c>
      <c r="R296" s="12" t="s">
        <v>1949</v>
      </c>
      <c r="S296" s="12" t="s">
        <v>2025</v>
      </c>
      <c r="T296" s="12" t="s">
        <v>2261</v>
      </c>
    </row>
    <row r="297" spans="1:20" x14ac:dyDescent="0.25">
      <c r="A297" s="12" t="s">
        <v>1518</v>
      </c>
      <c r="B297" s="12" t="s">
        <v>850</v>
      </c>
      <c r="C297" s="12" t="s">
        <v>1310</v>
      </c>
      <c r="D297" s="12" t="s">
        <v>4</v>
      </c>
      <c r="E297" s="12" t="s">
        <v>17</v>
      </c>
      <c r="F297" s="12" t="s">
        <v>1002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1242</v>
      </c>
      <c r="M297" s="12" t="s">
        <v>1243</v>
      </c>
      <c r="N297" s="12" t="s">
        <v>1297</v>
      </c>
      <c r="O297" s="12" t="s">
        <v>1298</v>
      </c>
      <c r="P297" s="12" t="s">
        <v>1927</v>
      </c>
      <c r="Q297" s="12" t="s">
        <v>1942</v>
      </c>
      <c r="R297" s="12" t="s">
        <v>1949</v>
      </c>
      <c r="S297" s="12" t="s">
        <v>2025</v>
      </c>
      <c r="T297" s="12" t="s">
        <v>2262</v>
      </c>
    </row>
    <row r="298" spans="1:20" x14ac:dyDescent="0.25">
      <c r="A298" s="12" t="s">
        <v>1518</v>
      </c>
      <c r="B298" s="12" t="s">
        <v>836</v>
      </c>
      <c r="C298" s="12" t="s">
        <v>1311</v>
      </c>
      <c r="D298" s="12" t="s">
        <v>7</v>
      </c>
      <c r="E298" s="12" t="s">
        <v>9</v>
      </c>
      <c r="F298" s="12" t="s">
        <v>1241</v>
      </c>
      <c r="G298" s="12" t="s">
        <v>398</v>
      </c>
      <c r="H298" s="12" t="s">
        <v>698</v>
      </c>
      <c r="I298" s="12" t="s">
        <v>1312</v>
      </c>
      <c r="J298" s="12" t="s">
        <v>383</v>
      </c>
      <c r="K298" s="12" t="s">
        <v>1271</v>
      </c>
      <c r="L298" s="12" t="s">
        <v>1254</v>
      </c>
      <c r="M298" s="12" t="s">
        <v>1255</v>
      </c>
      <c r="N298" s="12" t="s">
        <v>1313</v>
      </c>
      <c r="O298" s="12" t="s">
        <v>1121</v>
      </c>
      <c r="P298" s="12" t="s">
        <v>1927</v>
      </c>
      <c r="Q298" s="12" t="s">
        <v>1940</v>
      </c>
      <c r="R298" s="12" t="s">
        <v>1949</v>
      </c>
      <c r="S298" s="12" t="s">
        <v>2027</v>
      </c>
      <c r="T298" s="12" t="s">
        <v>2263</v>
      </c>
    </row>
    <row r="299" spans="1:20" x14ac:dyDescent="0.25">
      <c r="A299" s="12" t="s">
        <v>1518</v>
      </c>
      <c r="B299" s="12" t="s">
        <v>842</v>
      </c>
      <c r="C299" s="12" t="s">
        <v>1314</v>
      </c>
      <c r="D299" s="12" t="s">
        <v>6</v>
      </c>
      <c r="E299" s="12" t="s">
        <v>11</v>
      </c>
      <c r="F299" s="12" t="s">
        <v>1039</v>
      </c>
      <c r="G299" s="12" t="s">
        <v>814</v>
      </c>
      <c r="H299" s="12" t="s">
        <v>721</v>
      </c>
      <c r="I299" s="12" t="s">
        <v>1315</v>
      </c>
      <c r="J299" s="12" t="s">
        <v>383</v>
      </c>
      <c r="K299" s="12" t="s">
        <v>45</v>
      </c>
      <c r="L299" s="12" t="s">
        <v>1242</v>
      </c>
      <c r="M299" s="12" t="s">
        <v>1247</v>
      </c>
      <c r="N299" s="12" t="s">
        <v>1313</v>
      </c>
      <c r="O299" s="12" t="s">
        <v>1121</v>
      </c>
      <c r="P299" s="12" t="s">
        <v>1927</v>
      </c>
      <c r="Q299" s="12" t="s">
        <v>1941</v>
      </c>
      <c r="R299" s="12" t="s">
        <v>1949</v>
      </c>
      <c r="S299" s="12" t="s">
        <v>2026</v>
      </c>
      <c r="T299" s="12" t="s">
        <v>2264</v>
      </c>
    </row>
    <row r="300" spans="1:20" x14ac:dyDescent="0.25">
      <c r="A300" s="12" t="s">
        <v>1518</v>
      </c>
      <c r="B300" s="12" t="s">
        <v>849</v>
      </c>
      <c r="C300" s="12" t="s">
        <v>1316</v>
      </c>
      <c r="D300" s="12" t="s">
        <v>7</v>
      </c>
      <c r="E300" s="12" t="s">
        <v>17</v>
      </c>
      <c r="F300" s="12" t="s">
        <v>1317</v>
      </c>
      <c r="G300" s="12" t="s">
        <v>398</v>
      </c>
      <c r="H300" s="12" t="s">
        <v>698</v>
      </c>
      <c r="I300" s="12" t="s">
        <v>1318</v>
      </c>
      <c r="J300" s="12" t="s">
        <v>378</v>
      </c>
      <c r="K300" s="12" t="s">
        <v>1319</v>
      </c>
      <c r="L300" s="12" t="s">
        <v>1254</v>
      </c>
      <c r="M300" s="12" t="s">
        <v>1255</v>
      </c>
      <c r="N300" s="12" t="s">
        <v>1313</v>
      </c>
      <c r="O300" s="12" t="s">
        <v>1121</v>
      </c>
      <c r="P300" s="12" t="s">
        <v>1927</v>
      </c>
      <c r="Q300" s="12" t="s">
        <v>1942</v>
      </c>
      <c r="R300" s="12" t="s">
        <v>1949</v>
      </c>
      <c r="S300" s="12" t="s">
        <v>2027</v>
      </c>
      <c r="T300" s="12" t="s">
        <v>393</v>
      </c>
    </row>
    <row r="301" spans="1:20" x14ac:dyDescent="0.25">
      <c r="A301" s="12" t="s">
        <v>1518</v>
      </c>
      <c r="B301" s="12" t="s">
        <v>860</v>
      </c>
      <c r="C301" s="12" t="s">
        <v>1320</v>
      </c>
      <c r="D301" s="12" t="s">
        <v>8</v>
      </c>
      <c r="E301" s="12" t="s">
        <v>11</v>
      </c>
      <c r="F301" s="12" t="s">
        <v>1241</v>
      </c>
      <c r="G301" s="12" t="s">
        <v>398</v>
      </c>
      <c r="H301" s="12" t="s">
        <v>698</v>
      </c>
      <c r="I301" s="12" t="s">
        <v>145</v>
      </c>
      <c r="J301" s="12" t="s">
        <v>1321</v>
      </c>
      <c r="K301" s="12" t="s">
        <v>63</v>
      </c>
      <c r="L301" s="12" t="s">
        <v>1254</v>
      </c>
      <c r="M301" s="12" t="s">
        <v>1255</v>
      </c>
      <c r="N301" s="12" t="s">
        <v>1313</v>
      </c>
      <c r="O301" s="12" t="s">
        <v>1121</v>
      </c>
      <c r="P301" s="12" t="s">
        <v>1927</v>
      </c>
      <c r="Q301" s="12" t="s">
        <v>1941</v>
      </c>
      <c r="R301" s="12" t="s">
        <v>1949</v>
      </c>
      <c r="S301" s="12" t="s">
        <v>2027</v>
      </c>
      <c r="T301" s="12" t="s">
        <v>2262</v>
      </c>
    </row>
    <row r="302" spans="1:20" x14ac:dyDescent="0.25">
      <c r="A302" s="12" t="s">
        <v>1518</v>
      </c>
      <c r="B302" s="12" t="s">
        <v>702</v>
      </c>
      <c r="C302" s="12" t="s">
        <v>1322</v>
      </c>
      <c r="D302" s="12" t="s">
        <v>4</v>
      </c>
      <c r="E302" s="12" t="s">
        <v>9</v>
      </c>
      <c r="F302" s="12" t="s">
        <v>1002</v>
      </c>
      <c r="G302" s="12" t="s">
        <v>814</v>
      </c>
      <c r="H302" s="12" t="s">
        <v>721</v>
      </c>
      <c r="I302" s="12" t="s">
        <v>1323</v>
      </c>
      <c r="J302" s="12" t="s">
        <v>342</v>
      </c>
      <c r="K302" s="12" t="s">
        <v>44</v>
      </c>
      <c r="L302" s="12" t="s">
        <v>1242</v>
      </c>
      <c r="M302" s="12" t="s">
        <v>1247</v>
      </c>
      <c r="N302" s="12" t="s">
        <v>1313</v>
      </c>
      <c r="O302" s="12" t="s">
        <v>1121</v>
      </c>
      <c r="P302" s="12" t="s">
        <v>1927</v>
      </c>
      <c r="Q302" s="12" t="s">
        <v>1940</v>
      </c>
      <c r="R302" s="12" t="s">
        <v>1949</v>
      </c>
      <c r="S302" s="12" t="s">
        <v>2026</v>
      </c>
      <c r="T302" s="12" t="s">
        <v>2265</v>
      </c>
    </row>
    <row r="303" spans="1:20" x14ac:dyDescent="0.25">
      <c r="A303" s="12" t="s">
        <v>1518</v>
      </c>
      <c r="B303" s="12" t="s">
        <v>652</v>
      </c>
      <c r="C303" s="12" t="s">
        <v>1324</v>
      </c>
      <c r="D303" s="12" t="s">
        <v>4</v>
      </c>
      <c r="E303" s="12" t="s">
        <v>9</v>
      </c>
      <c r="F303" s="12" t="s">
        <v>1002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1242</v>
      </c>
      <c r="M303" s="12" t="s">
        <v>1247</v>
      </c>
      <c r="N303" s="12" t="s">
        <v>1313</v>
      </c>
      <c r="O303" s="12" t="s">
        <v>1121</v>
      </c>
      <c r="P303" s="12" t="s">
        <v>1927</v>
      </c>
      <c r="Q303" s="12" t="s">
        <v>1940</v>
      </c>
      <c r="R303" s="12" t="s">
        <v>1949</v>
      </c>
      <c r="S303" s="12" t="s">
        <v>2026</v>
      </c>
      <c r="T303" s="12" t="s">
        <v>2266</v>
      </c>
    </row>
    <row r="304" spans="1:20" x14ac:dyDescent="0.25">
      <c r="A304" s="12" t="s">
        <v>1518</v>
      </c>
      <c r="B304" s="12" t="s">
        <v>761</v>
      </c>
      <c r="C304" s="12" t="s">
        <v>1325</v>
      </c>
      <c r="D304" s="12" t="s">
        <v>8</v>
      </c>
      <c r="E304" s="12" t="s">
        <v>13</v>
      </c>
      <c r="F304" s="12" t="s">
        <v>1002</v>
      </c>
      <c r="G304" s="12" t="s">
        <v>398</v>
      </c>
      <c r="H304" s="12" t="s">
        <v>698</v>
      </c>
      <c r="I304" s="12" t="s">
        <v>1291</v>
      </c>
      <c r="J304" s="12" t="s">
        <v>1110</v>
      </c>
      <c r="K304" s="12" t="s">
        <v>1264</v>
      </c>
      <c r="L304" s="12" t="s">
        <v>1254</v>
      </c>
      <c r="M304" s="12" t="s">
        <v>1255</v>
      </c>
      <c r="N304" s="12" t="s">
        <v>1313</v>
      </c>
      <c r="O304" s="12" t="s">
        <v>1121</v>
      </c>
      <c r="P304" s="12" t="s">
        <v>1927</v>
      </c>
      <c r="Q304" s="12" t="s">
        <v>1944</v>
      </c>
      <c r="R304" s="12" t="s">
        <v>1949</v>
      </c>
      <c r="S304" s="12" t="s">
        <v>2027</v>
      </c>
      <c r="T304" s="12" t="s">
        <v>2267</v>
      </c>
    </row>
    <row r="305" spans="1:20" x14ac:dyDescent="0.25">
      <c r="A305" s="12" t="s">
        <v>1518</v>
      </c>
      <c r="B305" s="12" t="s">
        <v>713</v>
      </c>
      <c r="C305" s="12" t="s">
        <v>1326</v>
      </c>
      <c r="D305" s="12" t="s">
        <v>4</v>
      </c>
      <c r="E305" s="12" t="s">
        <v>13</v>
      </c>
      <c r="F305" s="12" t="s">
        <v>1002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1242</v>
      </c>
      <c r="M305" s="12" t="s">
        <v>1247</v>
      </c>
      <c r="N305" s="12" t="s">
        <v>1313</v>
      </c>
      <c r="O305" s="12" t="s">
        <v>1121</v>
      </c>
      <c r="P305" s="12" t="s">
        <v>1927</v>
      </c>
      <c r="Q305" s="12" t="s">
        <v>1944</v>
      </c>
      <c r="R305" s="12" t="s">
        <v>1949</v>
      </c>
      <c r="S305" s="12" t="s">
        <v>2026</v>
      </c>
      <c r="T305" s="12" t="s">
        <v>2268</v>
      </c>
    </row>
    <row r="306" spans="1:20" x14ac:dyDescent="0.25">
      <c r="A306" s="12" t="s">
        <v>1518</v>
      </c>
      <c r="B306" s="12" t="s">
        <v>657</v>
      </c>
      <c r="C306" s="12" t="s">
        <v>1327</v>
      </c>
      <c r="D306" s="12" t="s">
        <v>7</v>
      </c>
      <c r="E306" s="12" t="s">
        <v>9</v>
      </c>
      <c r="F306" s="12" t="s">
        <v>1002</v>
      </c>
      <c r="G306" s="12" t="s">
        <v>398</v>
      </c>
      <c r="H306" s="12" t="s">
        <v>721</v>
      </c>
      <c r="I306" s="12" t="s">
        <v>1328</v>
      </c>
      <c r="J306" s="12" t="s">
        <v>281</v>
      </c>
      <c r="K306" s="12" t="s">
        <v>348</v>
      </c>
      <c r="L306" s="12" t="s">
        <v>1254</v>
      </c>
      <c r="M306" s="12" t="s">
        <v>1255</v>
      </c>
      <c r="N306" s="12" t="s">
        <v>1329</v>
      </c>
      <c r="O306" s="12" t="s">
        <v>1126</v>
      </c>
      <c r="P306" s="12" t="s">
        <v>1927</v>
      </c>
      <c r="Q306" s="12" t="s">
        <v>1940</v>
      </c>
      <c r="R306" s="12" t="s">
        <v>1949</v>
      </c>
      <c r="S306" s="12" t="s">
        <v>2027</v>
      </c>
      <c r="T306" s="12" t="s">
        <v>2269</v>
      </c>
    </row>
    <row r="307" spans="1:20" x14ac:dyDescent="0.25">
      <c r="A307" s="12" t="s">
        <v>1518</v>
      </c>
      <c r="B307" s="12" t="s">
        <v>678</v>
      </c>
      <c r="C307" s="12" t="s">
        <v>1330</v>
      </c>
      <c r="D307" s="12" t="s">
        <v>7</v>
      </c>
      <c r="E307" s="12" t="s">
        <v>9</v>
      </c>
      <c r="F307" s="12" t="s">
        <v>1002</v>
      </c>
      <c r="G307" s="12" t="s">
        <v>814</v>
      </c>
      <c r="H307" s="12" t="s">
        <v>698</v>
      </c>
      <c r="I307" s="12" t="s">
        <v>145</v>
      </c>
      <c r="J307" s="12" t="s">
        <v>1107</v>
      </c>
      <c r="K307" s="12" t="s">
        <v>62</v>
      </c>
      <c r="L307" s="12" t="s">
        <v>1259</v>
      </c>
      <c r="M307" s="12" t="s">
        <v>1247</v>
      </c>
      <c r="N307" s="12" t="s">
        <v>1329</v>
      </c>
      <c r="O307" s="12" t="s">
        <v>1126</v>
      </c>
      <c r="P307" s="12" t="s">
        <v>1927</v>
      </c>
      <c r="Q307" s="12" t="s">
        <v>1940</v>
      </c>
      <c r="R307" s="12" t="s">
        <v>1949</v>
      </c>
      <c r="S307" s="12" t="s">
        <v>2028</v>
      </c>
      <c r="T307" s="12" t="s">
        <v>2234</v>
      </c>
    </row>
    <row r="308" spans="1:20" x14ac:dyDescent="0.25">
      <c r="A308" s="12" t="s">
        <v>1518</v>
      </c>
      <c r="B308" s="12" t="s">
        <v>764</v>
      </c>
      <c r="C308" s="12" t="s">
        <v>1331</v>
      </c>
      <c r="D308" s="12" t="s">
        <v>7</v>
      </c>
      <c r="E308" s="12" t="s">
        <v>11</v>
      </c>
      <c r="F308" s="12" t="s">
        <v>1002</v>
      </c>
      <c r="G308" s="12" t="s">
        <v>398</v>
      </c>
      <c r="H308" s="12" t="s">
        <v>721</v>
      </c>
      <c r="I308" s="12" t="s">
        <v>169</v>
      </c>
      <c r="J308" s="12" t="s">
        <v>1332</v>
      </c>
      <c r="K308" s="12" t="s">
        <v>1264</v>
      </c>
      <c r="L308" s="12" t="s">
        <v>1254</v>
      </c>
      <c r="M308" s="12" t="s">
        <v>1255</v>
      </c>
      <c r="N308" s="12" t="s">
        <v>1329</v>
      </c>
      <c r="O308" s="12" t="s">
        <v>1126</v>
      </c>
      <c r="P308" s="12" t="s">
        <v>1927</v>
      </c>
      <c r="Q308" s="12" t="s">
        <v>1941</v>
      </c>
      <c r="R308" s="12" t="s">
        <v>1949</v>
      </c>
      <c r="S308" s="12" t="s">
        <v>2027</v>
      </c>
      <c r="T308" s="12" t="s">
        <v>2270</v>
      </c>
    </row>
    <row r="309" spans="1:20" x14ac:dyDescent="0.25">
      <c r="A309" s="12" t="s">
        <v>1518</v>
      </c>
      <c r="B309" s="12" t="s">
        <v>856</v>
      </c>
      <c r="C309" s="12" t="s">
        <v>1333</v>
      </c>
      <c r="D309" s="12" t="s">
        <v>7</v>
      </c>
      <c r="E309" s="12" t="s">
        <v>11</v>
      </c>
      <c r="F309" s="12" t="s">
        <v>1002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1259</v>
      </c>
      <c r="M309" s="12" t="s">
        <v>1247</v>
      </c>
      <c r="N309" s="12" t="s">
        <v>1329</v>
      </c>
      <c r="O309" s="12" t="s">
        <v>1126</v>
      </c>
      <c r="P309" s="12" t="s">
        <v>1927</v>
      </c>
      <c r="Q309" s="12" t="s">
        <v>1941</v>
      </c>
      <c r="R309" s="12" t="s">
        <v>1949</v>
      </c>
      <c r="S309" s="12" t="s">
        <v>2028</v>
      </c>
      <c r="T309" s="12" t="s">
        <v>2271</v>
      </c>
    </row>
    <row r="310" spans="1:20" x14ac:dyDescent="0.25">
      <c r="A310" s="12" t="s">
        <v>1518</v>
      </c>
      <c r="B310" s="12" t="s">
        <v>834</v>
      </c>
      <c r="C310" s="12" t="s">
        <v>1334</v>
      </c>
      <c r="D310" s="12" t="s">
        <v>4</v>
      </c>
      <c r="E310" s="12" t="s">
        <v>13</v>
      </c>
      <c r="F310" s="12" t="s">
        <v>1002</v>
      </c>
      <c r="G310" s="12" t="s">
        <v>398</v>
      </c>
      <c r="H310" s="12" t="s">
        <v>721</v>
      </c>
      <c r="I310" s="12" t="s">
        <v>1335</v>
      </c>
      <c r="J310" s="12" t="s">
        <v>304</v>
      </c>
      <c r="K310" s="12" t="s">
        <v>103</v>
      </c>
      <c r="L310" s="12" t="s">
        <v>1254</v>
      </c>
      <c r="M310" s="12" t="s">
        <v>1255</v>
      </c>
      <c r="N310" s="12" t="s">
        <v>1329</v>
      </c>
      <c r="O310" s="12" t="s">
        <v>1126</v>
      </c>
      <c r="P310" s="12" t="s">
        <v>1927</v>
      </c>
      <c r="Q310" s="12" t="s">
        <v>1944</v>
      </c>
      <c r="R310" s="12" t="s">
        <v>1949</v>
      </c>
      <c r="S310" s="12" t="s">
        <v>2027</v>
      </c>
      <c r="T310" s="12" t="s">
        <v>2261</v>
      </c>
    </row>
    <row r="311" spans="1:20" x14ac:dyDescent="0.25">
      <c r="A311" s="12" t="s">
        <v>1518</v>
      </c>
      <c r="B311" s="12" t="s">
        <v>838</v>
      </c>
      <c r="C311" s="12" t="s">
        <v>1336</v>
      </c>
      <c r="D311" s="12" t="s">
        <v>4</v>
      </c>
      <c r="E311" s="12" t="s">
        <v>13</v>
      </c>
      <c r="F311" s="12" t="s">
        <v>1002</v>
      </c>
      <c r="G311" s="12" t="s">
        <v>814</v>
      </c>
      <c r="H311" s="12" t="s">
        <v>698</v>
      </c>
      <c r="I311" s="12" t="s">
        <v>1335</v>
      </c>
      <c r="J311" s="12" t="s">
        <v>304</v>
      </c>
      <c r="K311" s="12" t="s">
        <v>103</v>
      </c>
      <c r="L311" s="12" t="s">
        <v>1259</v>
      </c>
      <c r="M311" s="12" t="s">
        <v>1247</v>
      </c>
      <c r="N311" s="12" t="s">
        <v>1329</v>
      </c>
      <c r="O311" s="12" t="s">
        <v>1126</v>
      </c>
      <c r="P311" s="12" t="s">
        <v>1927</v>
      </c>
      <c r="Q311" s="12" t="s">
        <v>1944</v>
      </c>
      <c r="R311" s="12" t="s">
        <v>1949</v>
      </c>
      <c r="S311" s="12" t="s">
        <v>2028</v>
      </c>
      <c r="T311" s="12" t="s">
        <v>2272</v>
      </c>
    </row>
    <row r="312" spans="1:20" x14ac:dyDescent="0.25">
      <c r="A312" s="12" t="s">
        <v>1518</v>
      </c>
      <c r="B312" s="12" t="s">
        <v>863</v>
      </c>
      <c r="C312" s="12" t="s">
        <v>1337</v>
      </c>
      <c r="D312" s="12" t="s">
        <v>8</v>
      </c>
      <c r="E312" s="12" t="s">
        <v>11</v>
      </c>
      <c r="F312" s="12" t="s">
        <v>1002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1254</v>
      </c>
      <c r="M312" s="12" t="s">
        <v>1255</v>
      </c>
      <c r="N312" s="12" t="s">
        <v>1329</v>
      </c>
      <c r="O312" s="12" t="s">
        <v>1126</v>
      </c>
      <c r="P312" s="12" t="s">
        <v>1927</v>
      </c>
      <c r="Q312" s="12" t="s">
        <v>1941</v>
      </c>
      <c r="R312" s="12" t="s">
        <v>1949</v>
      </c>
      <c r="S312" s="12" t="s">
        <v>2027</v>
      </c>
      <c r="T312" s="12" t="s">
        <v>2273</v>
      </c>
    </row>
    <row r="313" spans="1:20" x14ac:dyDescent="0.25">
      <c r="A313" s="12" t="s">
        <v>1518</v>
      </c>
      <c r="B313" s="12" t="s">
        <v>843</v>
      </c>
      <c r="C313" s="12" t="s">
        <v>1338</v>
      </c>
      <c r="D313" s="12" t="s">
        <v>8</v>
      </c>
      <c r="E313" s="12" t="s">
        <v>11</v>
      </c>
      <c r="F313" s="12" t="s">
        <v>1002</v>
      </c>
      <c r="G313" s="12" t="s">
        <v>814</v>
      </c>
      <c r="H313" s="12" t="s">
        <v>698</v>
      </c>
      <c r="I313" s="12" t="s">
        <v>145</v>
      </c>
      <c r="J313" s="12" t="s">
        <v>1270</v>
      </c>
      <c r="K313" s="12" t="s">
        <v>96</v>
      </c>
      <c r="L313" s="12" t="s">
        <v>1259</v>
      </c>
      <c r="M313" s="12" t="s">
        <v>1247</v>
      </c>
      <c r="N313" s="12" t="s">
        <v>1329</v>
      </c>
      <c r="O313" s="12" t="s">
        <v>1126</v>
      </c>
      <c r="P313" s="12" t="s">
        <v>1927</v>
      </c>
      <c r="Q313" s="12" t="s">
        <v>1941</v>
      </c>
      <c r="R313" s="12" t="s">
        <v>1949</v>
      </c>
      <c r="S313" s="12" t="s">
        <v>2028</v>
      </c>
      <c r="T313" s="12" t="s">
        <v>2274</v>
      </c>
    </row>
    <row r="314" spans="1:20" x14ac:dyDescent="0.25">
      <c r="A314" s="12" t="s">
        <v>1518</v>
      </c>
      <c r="B314" s="12" t="s">
        <v>830</v>
      </c>
      <c r="C314" s="12" t="s">
        <v>1339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1335</v>
      </c>
      <c r="J314" s="12" t="s">
        <v>351</v>
      </c>
      <c r="K314" s="12" t="s">
        <v>1288</v>
      </c>
      <c r="L314" s="12" t="s">
        <v>1254</v>
      </c>
      <c r="M314" s="12" t="s">
        <v>1255</v>
      </c>
      <c r="N314" s="12" t="s">
        <v>1340</v>
      </c>
      <c r="O314" s="12" t="s">
        <v>1341</v>
      </c>
      <c r="P314" s="12" t="s">
        <v>1927</v>
      </c>
      <c r="Q314" s="12" t="s">
        <v>1942</v>
      </c>
      <c r="R314" s="12" t="s">
        <v>1949</v>
      </c>
      <c r="S314" s="12" t="s">
        <v>2027</v>
      </c>
      <c r="T314" s="12" t="s">
        <v>2275</v>
      </c>
    </row>
    <row r="315" spans="1:20" x14ac:dyDescent="0.25">
      <c r="A315" s="12" t="s">
        <v>1518</v>
      </c>
      <c r="B315" s="12" t="s">
        <v>853</v>
      </c>
      <c r="C315" s="12" t="s">
        <v>1342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1343</v>
      </c>
      <c r="J315" s="12" t="s">
        <v>1170</v>
      </c>
      <c r="K315" s="12" t="s">
        <v>63</v>
      </c>
      <c r="L315" s="12" t="s">
        <v>1254</v>
      </c>
      <c r="M315" s="12" t="s">
        <v>1255</v>
      </c>
      <c r="N315" s="12" t="s">
        <v>1340</v>
      </c>
      <c r="O315" s="12" t="s">
        <v>1341</v>
      </c>
      <c r="P315" s="12" t="s">
        <v>1927</v>
      </c>
      <c r="Q315" s="12" t="s">
        <v>1942</v>
      </c>
      <c r="R315" s="12" t="s">
        <v>1949</v>
      </c>
      <c r="S315" s="12" t="s">
        <v>2027</v>
      </c>
      <c r="T315" s="12" t="s">
        <v>2275</v>
      </c>
    </row>
    <row r="316" spans="1:20" x14ac:dyDescent="0.25">
      <c r="A316" s="12" t="s">
        <v>1518</v>
      </c>
      <c r="B316" s="12" t="s">
        <v>832</v>
      </c>
      <c r="C316" s="12" t="s">
        <v>1344</v>
      </c>
      <c r="D316" s="12" t="s">
        <v>4</v>
      </c>
      <c r="E316" s="12" t="s">
        <v>17</v>
      </c>
      <c r="F316" s="12" t="s">
        <v>1077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1276</v>
      </c>
      <c r="L316" s="12" t="s">
        <v>1254</v>
      </c>
      <c r="M316" s="12" t="s">
        <v>1255</v>
      </c>
      <c r="N316" s="12" t="s">
        <v>1340</v>
      </c>
      <c r="O316" s="12" t="s">
        <v>1341</v>
      </c>
      <c r="P316" s="12" t="s">
        <v>1927</v>
      </c>
      <c r="Q316" s="12" t="s">
        <v>1942</v>
      </c>
      <c r="R316" s="12" t="s">
        <v>1949</v>
      </c>
      <c r="S316" s="12" t="s">
        <v>2027</v>
      </c>
      <c r="T316" s="12" t="s">
        <v>2276</v>
      </c>
    </row>
    <row r="317" spans="1:20" x14ac:dyDescent="0.25">
      <c r="A317" s="12" t="s">
        <v>1518</v>
      </c>
      <c r="B317" s="12" t="s">
        <v>685</v>
      </c>
      <c r="C317" s="12" t="s">
        <v>1345</v>
      </c>
      <c r="D317" s="12" t="s">
        <v>4</v>
      </c>
      <c r="E317" s="12" t="s">
        <v>11</v>
      </c>
      <c r="F317" s="12" t="s">
        <v>1002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1242</v>
      </c>
      <c r="M317" s="12" t="s">
        <v>1243</v>
      </c>
      <c r="N317" s="12" t="s">
        <v>1340</v>
      </c>
      <c r="O317" s="12" t="s">
        <v>1341</v>
      </c>
      <c r="P317" s="12" t="s">
        <v>1927</v>
      </c>
      <c r="Q317" s="12" t="s">
        <v>1941</v>
      </c>
      <c r="R317" s="12" t="s">
        <v>1949</v>
      </c>
      <c r="S317" s="12" t="s">
        <v>2025</v>
      </c>
      <c r="T317" s="12" t="s">
        <v>2254</v>
      </c>
    </row>
    <row r="318" spans="1:20" x14ac:dyDescent="0.25">
      <c r="A318" s="12" t="s">
        <v>1518</v>
      </c>
      <c r="B318" s="12" t="s">
        <v>648</v>
      </c>
      <c r="C318" s="12" t="s">
        <v>1346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1262</v>
      </c>
      <c r="J318" s="12" t="s">
        <v>351</v>
      </c>
      <c r="K318" s="12" t="s">
        <v>1281</v>
      </c>
      <c r="L318" s="12" t="s">
        <v>1242</v>
      </c>
      <c r="M318" s="12" t="s">
        <v>1247</v>
      </c>
      <c r="N318" s="12" t="s">
        <v>1347</v>
      </c>
      <c r="O318" s="12" t="s">
        <v>1140</v>
      </c>
      <c r="P318" s="12" t="s">
        <v>1927</v>
      </c>
      <c r="Q318" s="12" t="s">
        <v>1944</v>
      </c>
      <c r="R318" s="12" t="s">
        <v>1949</v>
      </c>
      <c r="S318" s="12" t="s">
        <v>2026</v>
      </c>
      <c r="T318" s="12" t="s">
        <v>2251</v>
      </c>
    </row>
    <row r="319" spans="1:20" x14ac:dyDescent="0.25">
      <c r="A319" s="12" t="s">
        <v>1518</v>
      </c>
      <c r="B319" s="12" t="s">
        <v>757</v>
      </c>
      <c r="C319" s="12" t="s">
        <v>1348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1318</v>
      </c>
      <c r="J319" s="12" t="s">
        <v>304</v>
      </c>
      <c r="K319" s="12" t="s">
        <v>1281</v>
      </c>
      <c r="L319" s="12" t="s">
        <v>1242</v>
      </c>
      <c r="M319" s="12" t="s">
        <v>1247</v>
      </c>
      <c r="N319" s="12" t="s">
        <v>1347</v>
      </c>
      <c r="O319" s="12" t="s">
        <v>1140</v>
      </c>
      <c r="P319" s="12" t="s">
        <v>1927</v>
      </c>
      <c r="Q319" s="12" t="s">
        <v>1941</v>
      </c>
      <c r="R319" s="12" t="s">
        <v>1949</v>
      </c>
      <c r="S319" s="12" t="s">
        <v>2026</v>
      </c>
      <c r="T319" s="12" t="s">
        <v>2275</v>
      </c>
    </row>
    <row r="320" spans="1:20" x14ac:dyDescent="0.25">
      <c r="A320" s="12" t="s">
        <v>1518</v>
      </c>
      <c r="B320" s="12" t="s">
        <v>687</v>
      </c>
      <c r="C320" s="12" t="s">
        <v>1349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1350</v>
      </c>
      <c r="J320" s="12" t="s">
        <v>281</v>
      </c>
      <c r="K320" s="12" t="s">
        <v>103</v>
      </c>
      <c r="L320" s="12" t="s">
        <v>1242</v>
      </c>
      <c r="M320" s="12" t="s">
        <v>1247</v>
      </c>
      <c r="N320" s="12" t="s">
        <v>1347</v>
      </c>
      <c r="O320" s="12" t="s">
        <v>1140</v>
      </c>
      <c r="P320" s="12" t="s">
        <v>1927</v>
      </c>
      <c r="Q320" s="12" t="s">
        <v>1942</v>
      </c>
      <c r="R320" s="12" t="s">
        <v>1949</v>
      </c>
      <c r="S320" s="12" t="s">
        <v>2026</v>
      </c>
      <c r="T320" s="12" t="s">
        <v>2277</v>
      </c>
    </row>
    <row r="321" spans="1:20" x14ac:dyDescent="0.25">
      <c r="A321" s="12" t="s">
        <v>1518</v>
      </c>
      <c r="B321" s="12" t="s">
        <v>864</v>
      </c>
      <c r="C321" s="12" t="s">
        <v>1351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1352</v>
      </c>
      <c r="J321" s="12" t="s">
        <v>342</v>
      </c>
      <c r="K321" s="12" t="s">
        <v>103</v>
      </c>
      <c r="L321" s="12" t="s">
        <v>1242</v>
      </c>
      <c r="M321" s="12" t="s">
        <v>1247</v>
      </c>
      <c r="N321" s="12" t="s">
        <v>1347</v>
      </c>
      <c r="O321" s="12" t="s">
        <v>1140</v>
      </c>
      <c r="P321" s="12" t="s">
        <v>1927</v>
      </c>
      <c r="Q321" s="12" t="s">
        <v>1940</v>
      </c>
      <c r="R321" s="12" t="s">
        <v>1949</v>
      </c>
      <c r="S321" s="12" t="s">
        <v>2026</v>
      </c>
      <c r="T321" s="12" t="s">
        <v>2277</v>
      </c>
    </row>
    <row r="322" spans="1:20" x14ac:dyDescent="0.25">
      <c r="A322" s="12" t="s">
        <v>1518</v>
      </c>
      <c r="B322" s="12" t="s">
        <v>681</v>
      </c>
      <c r="C322" s="12" t="s">
        <v>1353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1242</v>
      </c>
      <c r="M322" s="12" t="s">
        <v>1247</v>
      </c>
      <c r="N322" s="12" t="s">
        <v>1354</v>
      </c>
      <c r="O322" s="12" t="s">
        <v>1163</v>
      </c>
      <c r="P322" s="12" t="s">
        <v>1927</v>
      </c>
      <c r="Q322" s="12" t="s">
        <v>1941</v>
      </c>
      <c r="R322" s="12" t="s">
        <v>1949</v>
      </c>
      <c r="S322" s="12" t="s">
        <v>2026</v>
      </c>
      <c r="T322" s="12" t="s">
        <v>2278</v>
      </c>
    </row>
    <row r="323" spans="1:20" x14ac:dyDescent="0.25">
      <c r="A323" s="12" t="s">
        <v>1518</v>
      </c>
      <c r="B323" s="12" t="s">
        <v>841</v>
      </c>
      <c r="C323" s="12" t="s">
        <v>1355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1356</v>
      </c>
      <c r="J323" s="12" t="s">
        <v>351</v>
      </c>
      <c r="K323" s="12" t="s">
        <v>348</v>
      </c>
      <c r="L323" s="12" t="s">
        <v>1242</v>
      </c>
      <c r="M323" s="12" t="s">
        <v>1247</v>
      </c>
      <c r="N323" s="12" t="s">
        <v>1354</v>
      </c>
      <c r="O323" s="12" t="s">
        <v>1163</v>
      </c>
      <c r="P323" s="12" t="s">
        <v>1927</v>
      </c>
      <c r="Q323" s="12" t="s">
        <v>1944</v>
      </c>
      <c r="R323" s="12" t="s">
        <v>1949</v>
      </c>
      <c r="S323" s="12" t="s">
        <v>2026</v>
      </c>
      <c r="T323" s="12" t="s">
        <v>2279</v>
      </c>
    </row>
    <row r="324" spans="1:20" x14ac:dyDescent="0.25">
      <c r="A324" s="12" t="s">
        <v>1518</v>
      </c>
      <c r="B324" s="12" t="s">
        <v>650</v>
      </c>
      <c r="C324" s="12" t="s">
        <v>1357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1358</v>
      </c>
      <c r="K324" s="12" t="s">
        <v>63</v>
      </c>
      <c r="L324" s="12" t="s">
        <v>1242</v>
      </c>
      <c r="M324" s="12" t="s">
        <v>1247</v>
      </c>
      <c r="N324" s="12" t="s">
        <v>1354</v>
      </c>
      <c r="O324" s="12" t="s">
        <v>1163</v>
      </c>
      <c r="P324" s="12" t="s">
        <v>1927</v>
      </c>
      <c r="Q324" s="12" t="s">
        <v>1943</v>
      </c>
      <c r="R324" s="12" t="s">
        <v>1949</v>
      </c>
      <c r="S324" s="12" t="s">
        <v>2026</v>
      </c>
      <c r="T324" s="12" t="s">
        <v>2280</v>
      </c>
    </row>
    <row r="325" spans="1:20" x14ac:dyDescent="0.25">
      <c r="A325" s="12" t="s">
        <v>1518</v>
      </c>
      <c r="B325" s="12" t="s">
        <v>758</v>
      </c>
      <c r="C325" s="12" t="s">
        <v>1359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1360</v>
      </c>
      <c r="J325" s="12" t="s">
        <v>342</v>
      </c>
      <c r="K325" s="12" t="s">
        <v>348</v>
      </c>
      <c r="L325" s="12" t="s">
        <v>1242</v>
      </c>
      <c r="M325" s="12" t="s">
        <v>1247</v>
      </c>
      <c r="N325" s="12" t="s">
        <v>1354</v>
      </c>
      <c r="O325" s="12" t="s">
        <v>1163</v>
      </c>
      <c r="P325" s="12" t="s">
        <v>1927</v>
      </c>
      <c r="Q325" s="12" t="s">
        <v>1940</v>
      </c>
      <c r="R325" s="12" t="s">
        <v>1949</v>
      </c>
      <c r="S325" s="12" t="s">
        <v>2026</v>
      </c>
      <c r="T325" s="12" t="s">
        <v>2281</v>
      </c>
    </row>
    <row r="326" spans="1:20" x14ac:dyDescent="0.25">
      <c r="A326" s="12" t="s">
        <v>1518</v>
      </c>
      <c r="B326" s="12" t="s">
        <v>767</v>
      </c>
      <c r="C326" s="12" t="s">
        <v>1361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1242</v>
      </c>
      <c r="M326" s="12" t="s">
        <v>1247</v>
      </c>
      <c r="N326" s="12" t="s">
        <v>1362</v>
      </c>
      <c r="O326" s="12" t="s">
        <v>1363</v>
      </c>
      <c r="P326" s="12" t="s">
        <v>1927</v>
      </c>
      <c r="Q326" s="12" t="s">
        <v>1940</v>
      </c>
      <c r="R326" s="12" t="s">
        <v>1949</v>
      </c>
      <c r="S326" s="12" t="s">
        <v>2026</v>
      </c>
      <c r="T326" s="12" t="s">
        <v>2240</v>
      </c>
    </row>
    <row r="327" spans="1:20" x14ac:dyDescent="0.25">
      <c r="A327" s="12" t="s">
        <v>1518</v>
      </c>
      <c r="B327" s="12" t="s">
        <v>862</v>
      </c>
      <c r="C327" s="12" t="s">
        <v>1364</v>
      </c>
      <c r="D327" s="12" t="s">
        <v>7</v>
      </c>
      <c r="E327" s="12" t="s">
        <v>9</v>
      </c>
      <c r="F327" s="12" t="s">
        <v>1002</v>
      </c>
      <c r="G327" s="12" t="s">
        <v>398</v>
      </c>
      <c r="H327" s="12" t="s">
        <v>698</v>
      </c>
      <c r="I327" s="12" t="s">
        <v>1365</v>
      </c>
      <c r="J327" s="12" t="s">
        <v>342</v>
      </c>
      <c r="K327" s="12" t="s">
        <v>1264</v>
      </c>
      <c r="L327" s="12" t="s">
        <v>1242</v>
      </c>
      <c r="M327" s="12" t="s">
        <v>1247</v>
      </c>
      <c r="N327" s="12" t="s">
        <v>1362</v>
      </c>
      <c r="O327" s="12" t="s">
        <v>1363</v>
      </c>
      <c r="P327" s="12" t="s">
        <v>1927</v>
      </c>
      <c r="Q327" s="12" t="s">
        <v>1940</v>
      </c>
      <c r="R327" s="12" t="s">
        <v>1949</v>
      </c>
      <c r="S327" s="12" t="s">
        <v>2026</v>
      </c>
      <c r="T327" s="12" t="s">
        <v>2276</v>
      </c>
    </row>
    <row r="328" spans="1:20" x14ac:dyDescent="0.25">
      <c r="A328" s="12" t="s">
        <v>1518</v>
      </c>
      <c r="B328" s="12" t="s">
        <v>778</v>
      </c>
      <c r="C328" s="12" t="s">
        <v>1366</v>
      </c>
      <c r="D328" s="12" t="s">
        <v>6</v>
      </c>
      <c r="E328" s="12" t="s">
        <v>9</v>
      </c>
      <c r="F328" s="12" t="s">
        <v>1367</v>
      </c>
      <c r="G328" s="12" t="s">
        <v>398</v>
      </c>
      <c r="H328" s="12" t="s">
        <v>698</v>
      </c>
      <c r="I328" s="12" t="s">
        <v>1368</v>
      </c>
      <c r="J328" s="12" t="s">
        <v>342</v>
      </c>
      <c r="K328" s="12" t="s">
        <v>1369</v>
      </c>
      <c r="L328" s="12" t="s">
        <v>1242</v>
      </c>
      <c r="M328" s="12" t="s">
        <v>1247</v>
      </c>
      <c r="N328" s="12" t="s">
        <v>1370</v>
      </c>
      <c r="O328" s="12" t="s">
        <v>1172</v>
      </c>
      <c r="P328" s="12" t="s">
        <v>1927</v>
      </c>
      <c r="Q328" s="12" t="s">
        <v>1940</v>
      </c>
      <c r="R328" s="12" t="s">
        <v>1949</v>
      </c>
      <c r="S328" s="12" t="s">
        <v>2026</v>
      </c>
      <c r="T328" s="12" t="s">
        <v>2282</v>
      </c>
    </row>
    <row r="329" spans="1:20" x14ac:dyDescent="0.25">
      <c r="A329" s="12" t="s">
        <v>1518</v>
      </c>
      <c r="B329" s="12" t="s">
        <v>828</v>
      </c>
      <c r="C329" s="12" t="s">
        <v>1371</v>
      </c>
      <c r="D329" s="12" t="s">
        <v>7</v>
      </c>
      <c r="E329" s="12" t="s">
        <v>11</v>
      </c>
      <c r="F329" s="12" t="s">
        <v>1077</v>
      </c>
      <c r="G329" s="12" t="s">
        <v>398</v>
      </c>
      <c r="H329" s="12" t="s">
        <v>698</v>
      </c>
      <c r="I329" s="12" t="s">
        <v>1323</v>
      </c>
      <c r="J329" s="12" t="s">
        <v>1372</v>
      </c>
      <c r="K329" s="12" t="s">
        <v>1369</v>
      </c>
      <c r="L329" s="12" t="s">
        <v>1242</v>
      </c>
      <c r="M329" s="12" t="s">
        <v>1247</v>
      </c>
      <c r="N329" s="12" t="s">
        <v>1370</v>
      </c>
      <c r="O329" s="12" t="s">
        <v>1172</v>
      </c>
      <c r="P329" s="12" t="s">
        <v>1927</v>
      </c>
      <c r="Q329" s="12" t="s">
        <v>1941</v>
      </c>
      <c r="R329" s="12" t="s">
        <v>1949</v>
      </c>
      <c r="S329" s="12" t="s">
        <v>2026</v>
      </c>
      <c r="T329" s="12" t="s">
        <v>2283</v>
      </c>
    </row>
    <row r="330" spans="1:20" x14ac:dyDescent="0.25">
      <c r="A330" s="12" t="s">
        <v>1518</v>
      </c>
      <c r="B330" s="12" t="s">
        <v>837</v>
      </c>
      <c r="C330" s="12" t="s">
        <v>1373</v>
      </c>
      <c r="D330" s="12" t="s">
        <v>6</v>
      </c>
      <c r="E330" s="12" t="s">
        <v>9</v>
      </c>
      <c r="F330" s="12" t="s">
        <v>1374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1259</v>
      </c>
      <c r="M330" s="12" t="s">
        <v>1099</v>
      </c>
      <c r="N330" s="12" t="s">
        <v>1375</v>
      </c>
      <c r="O330" s="12" t="s">
        <v>1376</v>
      </c>
      <c r="P330" s="12" t="s">
        <v>1927</v>
      </c>
      <c r="Q330" s="12" t="s">
        <v>1940</v>
      </c>
      <c r="R330" s="12" t="s">
        <v>1949</v>
      </c>
      <c r="S330" s="12" t="s">
        <v>2030</v>
      </c>
      <c r="T330" s="12" t="s">
        <v>2284</v>
      </c>
    </row>
    <row r="331" spans="1:20" x14ac:dyDescent="0.25">
      <c r="A331" s="12" t="s">
        <v>1518</v>
      </c>
      <c r="B331" s="12" t="s">
        <v>851</v>
      </c>
      <c r="C331" s="12" t="s">
        <v>1377</v>
      </c>
      <c r="D331" s="12" t="s">
        <v>7</v>
      </c>
      <c r="E331" s="12" t="s">
        <v>13</v>
      </c>
      <c r="F331" s="12" t="s">
        <v>1261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1378</v>
      </c>
      <c r="L331" s="12" t="s">
        <v>1259</v>
      </c>
      <c r="M331" s="12" t="s">
        <v>1099</v>
      </c>
      <c r="N331" s="12" t="s">
        <v>1375</v>
      </c>
      <c r="O331" s="12" t="s">
        <v>1376</v>
      </c>
      <c r="P331" s="12" t="s">
        <v>1927</v>
      </c>
      <c r="Q331" s="12" t="s">
        <v>1944</v>
      </c>
      <c r="R331" s="12" t="s">
        <v>1949</v>
      </c>
      <c r="S331" s="12" t="s">
        <v>2030</v>
      </c>
      <c r="T331" s="12" t="s">
        <v>2285</v>
      </c>
    </row>
    <row r="332" spans="1:20" x14ac:dyDescent="0.25">
      <c r="A332" s="12" t="s">
        <v>1518</v>
      </c>
      <c r="B332" s="12" t="s">
        <v>684</v>
      </c>
      <c r="C332" s="12" t="s">
        <v>1379</v>
      </c>
      <c r="D332" s="12" t="s">
        <v>6</v>
      </c>
      <c r="E332" s="12" t="s">
        <v>9</v>
      </c>
      <c r="F332" s="12" t="s">
        <v>1261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1259</v>
      </c>
      <c r="M332" s="12" t="s">
        <v>1099</v>
      </c>
      <c r="N332" s="12" t="s">
        <v>1375</v>
      </c>
      <c r="O332" s="12" t="s">
        <v>1376</v>
      </c>
      <c r="P332" s="12" t="s">
        <v>1927</v>
      </c>
      <c r="Q332" s="12" t="s">
        <v>1940</v>
      </c>
      <c r="R332" s="12" t="s">
        <v>1949</v>
      </c>
      <c r="S332" s="12" t="s">
        <v>2030</v>
      </c>
      <c r="T332" s="12" t="s">
        <v>2286</v>
      </c>
    </row>
    <row r="333" spans="1:20" x14ac:dyDescent="0.25">
      <c r="A333" s="12" t="s">
        <v>1518</v>
      </c>
      <c r="B333" s="12" t="s">
        <v>701</v>
      </c>
      <c r="C333" s="12" t="s">
        <v>1380</v>
      </c>
      <c r="D333" s="12" t="s">
        <v>7</v>
      </c>
      <c r="E333" s="12" t="s">
        <v>15</v>
      </c>
      <c r="F333" s="12" t="s">
        <v>1261</v>
      </c>
      <c r="G333" s="12" t="s">
        <v>398</v>
      </c>
      <c r="H333" s="12" t="s">
        <v>721</v>
      </c>
      <c r="I333" s="12" t="s">
        <v>177</v>
      </c>
      <c r="J333" s="12" t="s">
        <v>1252</v>
      </c>
      <c r="K333" s="12" t="s">
        <v>1381</v>
      </c>
      <c r="L333" s="12" t="s">
        <v>1259</v>
      </c>
      <c r="M333" s="12" t="s">
        <v>1099</v>
      </c>
      <c r="N333" s="12" t="s">
        <v>1375</v>
      </c>
      <c r="O333" s="12" t="s">
        <v>1376</v>
      </c>
      <c r="P333" s="12" t="s">
        <v>1927</v>
      </c>
      <c r="Q333" s="12" t="s">
        <v>1939</v>
      </c>
      <c r="R333" s="12" t="s">
        <v>1949</v>
      </c>
      <c r="S333" s="12" t="s">
        <v>2030</v>
      </c>
      <c r="T333" s="12" t="s">
        <v>2287</v>
      </c>
    </row>
    <row r="334" spans="1:20" x14ac:dyDescent="0.25">
      <c r="A334" s="12" t="s">
        <v>1518</v>
      </c>
      <c r="B334" s="12" t="s">
        <v>718</v>
      </c>
      <c r="C334" s="12" t="s">
        <v>1382</v>
      </c>
      <c r="D334" s="12" t="s">
        <v>6</v>
      </c>
      <c r="E334" s="12" t="s">
        <v>9</v>
      </c>
      <c r="F334" s="12" t="s">
        <v>1261</v>
      </c>
      <c r="G334" s="12" t="s">
        <v>787</v>
      </c>
      <c r="H334" s="12" t="s">
        <v>698</v>
      </c>
      <c r="I334" s="12" t="s">
        <v>1383</v>
      </c>
      <c r="J334" s="12" t="s">
        <v>342</v>
      </c>
      <c r="K334" s="12" t="s">
        <v>1365</v>
      </c>
      <c r="L334" s="12" t="s">
        <v>1259</v>
      </c>
      <c r="M334" s="12" t="s">
        <v>1099</v>
      </c>
      <c r="N334" s="12" t="s">
        <v>1375</v>
      </c>
      <c r="O334" s="12" t="s">
        <v>1376</v>
      </c>
      <c r="P334" s="12" t="s">
        <v>1927</v>
      </c>
      <c r="Q334" s="12" t="s">
        <v>1940</v>
      </c>
      <c r="R334" s="12" t="s">
        <v>1949</v>
      </c>
      <c r="S334" s="12" t="s">
        <v>2030</v>
      </c>
      <c r="T334" s="12" t="s">
        <v>2262</v>
      </c>
    </row>
    <row r="335" spans="1:20" x14ac:dyDescent="0.25">
      <c r="A335" s="12" t="s">
        <v>1518</v>
      </c>
      <c r="B335" s="12" t="s">
        <v>766</v>
      </c>
      <c r="C335" s="12" t="s">
        <v>1384</v>
      </c>
      <c r="D335" s="12" t="s">
        <v>7</v>
      </c>
      <c r="E335" s="12" t="s">
        <v>14</v>
      </c>
      <c r="F335" s="12" t="s">
        <v>1261</v>
      </c>
      <c r="G335" s="12" t="s">
        <v>397</v>
      </c>
      <c r="H335" s="12" t="s">
        <v>721</v>
      </c>
      <c r="I335" s="12" t="s">
        <v>160</v>
      </c>
      <c r="J335" s="12" t="s">
        <v>1252</v>
      </c>
      <c r="K335" s="12" t="s">
        <v>1385</v>
      </c>
      <c r="L335" s="12" t="s">
        <v>1259</v>
      </c>
      <c r="M335" s="12" t="s">
        <v>1099</v>
      </c>
      <c r="N335" s="12" t="s">
        <v>1386</v>
      </c>
      <c r="O335" s="12" t="s">
        <v>1387</v>
      </c>
      <c r="P335" s="12" t="s">
        <v>1927</v>
      </c>
      <c r="Q335" s="12" t="s">
        <v>1946</v>
      </c>
      <c r="R335" s="12" t="s">
        <v>1949</v>
      </c>
      <c r="S335" s="12" t="s">
        <v>2030</v>
      </c>
      <c r="T335" s="12" t="s">
        <v>2288</v>
      </c>
    </row>
    <row r="336" spans="1:20" x14ac:dyDescent="0.25">
      <c r="A336" s="12" t="s">
        <v>1518</v>
      </c>
      <c r="B336" s="12" t="s">
        <v>675</v>
      </c>
      <c r="C336" s="12" t="s">
        <v>1388</v>
      </c>
      <c r="D336" s="12" t="s">
        <v>7</v>
      </c>
      <c r="E336" s="12" t="s">
        <v>9</v>
      </c>
      <c r="F336" s="12" t="s">
        <v>1261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1262</v>
      </c>
      <c r="L336" s="12" t="s">
        <v>1259</v>
      </c>
      <c r="M336" s="12" t="s">
        <v>1099</v>
      </c>
      <c r="N336" s="12" t="s">
        <v>1386</v>
      </c>
      <c r="O336" s="12" t="s">
        <v>1387</v>
      </c>
      <c r="P336" s="12" t="s">
        <v>1927</v>
      </c>
      <c r="Q336" s="12" t="s">
        <v>1940</v>
      </c>
      <c r="R336" s="12" t="s">
        <v>1949</v>
      </c>
      <c r="S336" s="12" t="s">
        <v>2030</v>
      </c>
      <c r="T336" s="12" t="s">
        <v>2288</v>
      </c>
    </row>
    <row r="337" spans="1:20" x14ac:dyDescent="0.25">
      <c r="A337" s="12" t="s">
        <v>1518</v>
      </c>
      <c r="B337" s="12" t="s">
        <v>756</v>
      </c>
      <c r="C337" s="12" t="s">
        <v>1389</v>
      </c>
      <c r="D337" s="12" t="s">
        <v>6</v>
      </c>
      <c r="E337" s="12" t="s">
        <v>11</v>
      </c>
      <c r="F337" s="12" t="s">
        <v>1261</v>
      </c>
      <c r="G337" s="12" t="s">
        <v>787</v>
      </c>
      <c r="H337" s="12" t="s">
        <v>698</v>
      </c>
      <c r="I337" s="12" t="s">
        <v>1390</v>
      </c>
      <c r="J337" s="12" t="s">
        <v>353</v>
      </c>
      <c r="K337" s="12" t="s">
        <v>203</v>
      </c>
      <c r="L337" s="12" t="s">
        <v>1259</v>
      </c>
      <c r="M337" s="12" t="s">
        <v>1099</v>
      </c>
      <c r="N337" s="12" t="s">
        <v>1386</v>
      </c>
      <c r="O337" s="12" t="s">
        <v>1387</v>
      </c>
      <c r="P337" s="12" t="s">
        <v>1927</v>
      </c>
      <c r="Q337" s="12" t="s">
        <v>1941</v>
      </c>
      <c r="R337" s="12" t="s">
        <v>1949</v>
      </c>
      <c r="S337" s="12" t="s">
        <v>2030</v>
      </c>
      <c r="T337" s="12" t="s">
        <v>2289</v>
      </c>
    </row>
    <row r="338" spans="1:20" x14ac:dyDescent="0.25">
      <c r="A338" s="12" t="s">
        <v>1518</v>
      </c>
      <c r="B338" s="12" t="s">
        <v>647</v>
      </c>
      <c r="C338" s="12" t="s">
        <v>1391</v>
      </c>
      <c r="D338" s="12" t="s">
        <v>4</v>
      </c>
      <c r="E338" s="12" t="s">
        <v>15</v>
      </c>
      <c r="F338" s="12" t="s">
        <v>1261</v>
      </c>
      <c r="G338" s="12" t="s">
        <v>398</v>
      </c>
      <c r="H338" s="12" t="s">
        <v>721</v>
      </c>
      <c r="I338" s="12" t="s">
        <v>171</v>
      </c>
      <c r="J338" s="12" t="s">
        <v>1119</v>
      </c>
      <c r="K338" s="12" t="s">
        <v>66</v>
      </c>
      <c r="L338" s="12" t="s">
        <v>1259</v>
      </c>
      <c r="M338" s="12" t="s">
        <v>1099</v>
      </c>
      <c r="N338" s="12" t="s">
        <v>1386</v>
      </c>
      <c r="O338" s="12" t="s">
        <v>1387</v>
      </c>
      <c r="P338" s="12" t="s">
        <v>1927</v>
      </c>
      <c r="Q338" s="12" t="s">
        <v>1939</v>
      </c>
      <c r="R338" s="12" t="s">
        <v>1949</v>
      </c>
      <c r="S338" s="12" t="s">
        <v>2030</v>
      </c>
      <c r="T338" s="12" t="s">
        <v>2290</v>
      </c>
    </row>
    <row r="339" spans="1:20" x14ac:dyDescent="0.25">
      <c r="A339" s="12" t="s">
        <v>1518</v>
      </c>
      <c r="B339" s="12" t="s">
        <v>706</v>
      </c>
      <c r="C339" s="12" t="s">
        <v>1392</v>
      </c>
      <c r="D339" s="12" t="s">
        <v>6</v>
      </c>
      <c r="E339" s="12" t="s">
        <v>11</v>
      </c>
      <c r="F339" s="12" t="s">
        <v>1261</v>
      </c>
      <c r="G339" s="12" t="s">
        <v>787</v>
      </c>
      <c r="H339" s="12" t="s">
        <v>698</v>
      </c>
      <c r="I339" s="12" t="s">
        <v>1393</v>
      </c>
      <c r="J339" s="12" t="s">
        <v>1394</v>
      </c>
      <c r="K339" s="12" t="s">
        <v>203</v>
      </c>
      <c r="L339" s="12" t="s">
        <v>1259</v>
      </c>
      <c r="M339" s="12" t="s">
        <v>1099</v>
      </c>
      <c r="N339" s="12" t="s">
        <v>1386</v>
      </c>
      <c r="O339" s="12" t="s">
        <v>1387</v>
      </c>
      <c r="P339" s="12" t="s">
        <v>1927</v>
      </c>
      <c r="Q339" s="12" t="s">
        <v>1941</v>
      </c>
      <c r="R339" s="12" t="s">
        <v>1949</v>
      </c>
      <c r="S339" s="12" t="s">
        <v>2030</v>
      </c>
      <c r="T339" s="12" t="s">
        <v>2291</v>
      </c>
    </row>
    <row r="340" spans="1:20" x14ac:dyDescent="0.25">
      <c r="A340" s="12" t="s">
        <v>1518</v>
      </c>
      <c r="B340" s="12" t="s">
        <v>835</v>
      </c>
      <c r="C340" s="12" t="s">
        <v>1395</v>
      </c>
      <c r="D340" s="12" t="s">
        <v>6</v>
      </c>
      <c r="E340" s="12" t="s">
        <v>13</v>
      </c>
      <c r="F340" s="12" t="s">
        <v>1261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1259</v>
      </c>
      <c r="M340" s="12" t="s">
        <v>1099</v>
      </c>
      <c r="N340" s="12" t="s">
        <v>1386</v>
      </c>
      <c r="O340" s="12" t="s">
        <v>1387</v>
      </c>
      <c r="P340" s="12" t="s">
        <v>1927</v>
      </c>
      <c r="Q340" s="12" t="s">
        <v>1944</v>
      </c>
      <c r="R340" s="12" t="s">
        <v>1949</v>
      </c>
      <c r="S340" s="12" t="s">
        <v>2030</v>
      </c>
      <c r="T340" s="12" t="s">
        <v>2292</v>
      </c>
    </row>
    <row r="341" spans="1:20" x14ac:dyDescent="0.25">
      <c r="A341" s="12" t="s">
        <v>1518</v>
      </c>
      <c r="B341" s="12" t="s">
        <v>709</v>
      </c>
      <c r="C341" s="12" t="s">
        <v>1396</v>
      </c>
      <c r="D341" s="12" t="s">
        <v>7</v>
      </c>
      <c r="E341" s="12" t="s">
        <v>10</v>
      </c>
      <c r="F341" s="12" t="s">
        <v>1261</v>
      </c>
      <c r="G341" s="12" t="s">
        <v>397</v>
      </c>
      <c r="H341" s="12" t="s">
        <v>721</v>
      </c>
      <c r="I341" s="12" t="s">
        <v>162</v>
      </c>
      <c r="J341" s="12" t="s">
        <v>1270</v>
      </c>
      <c r="K341" s="12" t="s">
        <v>1312</v>
      </c>
      <c r="L341" s="12" t="s">
        <v>1259</v>
      </c>
      <c r="M341" s="12" t="s">
        <v>1099</v>
      </c>
      <c r="N341" s="12" t="s">
        <v>1386</v>
      </c>
      <c r="O341" s="12" t="s">
        <v>1387</v>
      </c>
      <c r="P341" s="12" t="s">
        <v>1927</v>
      </c>
      <c r="Q341" s="12" t="s">
        <v>1943</v>
      </c>
      <c r="R341" s="12" t="s">
        <v>1949</v>
      </c>
      <c r="S341" s="12" t="s">
        <v>2030</v>
      </c>
      <c r="T341" s="12" t="s">
        <v>2293</v>
      </c>
    </row>
    <row r="342" spans="1:20" x14ac:dyDescent="0.25">
      <c r="A342" s="12" t="s">
        <v>1518</v>
      </c>
      <c r="B342" s="12" t="s">
        <v>854</v>
      </c>
      <c r="C342" s="12" t="s">
        <v>1397</v>
      </c>
      <c r="D342" s="12" t="s">
        <v>4</v>
      </c>
      <c r="E342" s="12" t="s">
        <v>15</v>
      </c>
      <c r="F342" s="12" t="s">
        <v>1261</v>
      </c>
      <c r="G342" s="12" t="s">
        <v>398</v>
      </c>
      <c r="H342" s="12" t="s">
        <v>721</v>
      </c>
      <c r="I342" s="12" t="s">
        <v>171</v>
      </c>
      <c r="J342" s="12" t="s">
        <v>1119</v>
      </c>
      <c r="K342" s="12" t="s">
        <v>66</v>
      </c>
      <c r="L342" s="12" t="s">
        <v>1259</v>
      </c>
      <c r="M342" s="12" t="s">
        <v>1099</v>
      </c>
      <c r="N342" s="12" t="s">
        <v>1386</v>
      </c>
      <c r="O342" s="12" t="s">
        <v>1387</v>
      </c>
      <c r="P342" s="12" t="s">
        <v>1927</v>
      </c>
      <c r="Q342" s="12" t="s">
        <v>1939</v>
      </c>
      <c r="R342" s="12" t="s">
        <v>1949</v>
      </c>
      <c r="S342" s="12" t="s">
        <v>2030</v>
      </c>
      <c r="T342" s="12" t="s">
        <v>2294</v>
      </c>
    </row>
    <row r="343" spans="1:20" x14ac:dyDescent="0.25">
      <c r="A343" s="12" t="s">
        <v>1518</v>
      </c>
      <c r="B343" s="12" t="s">
        <v>840</v>
      </c>
      <c r="C343" s="12" t="s">
        <v>1398</v>
      </c>
      <c r="D343" s="12" t="s">
        <v>4</v>
      </c>
      <c r="E343" s="12" t="s">
        <v>15</v>
      </c>
      <c r="F343" s="12" t="s">
        <v>1261</v>
      </c>
      <c r="G343" s="12" t="s">
        <v>398</v>
      </c>
      <c r="H343" s="12" t="s">
        <v>721</v>
      </c>
      <c r="I343" s="12" t="s">
        <v>171</v>
      </c>
      <c r="J343" s="12" t="s">
        <v>1097</v>
      </c>
      <c r="K343" s="12" t="s">
        <v>151</v>
      </c>
      <c r="L343" s="12" t="s">
        <v>1259</v>
      </c>
      <c r="M343" s="12" t="s">
        <v>1099</v>
      </c>
      <c r="N343" s="12" t="s">
        <v>1386</v>
      </c>
      <c r="O343" s="12" t="s">
        <v>1387</v>
      </c>
      <c r="P343" s="12" t="s">
        <v>1927</v>
      </c>
      <c r="Q343" s="12" t="s">
        <v>1939</v>
      </c>
      <c r="R343" s="12" t="s">
        <v>1949</v>
      </c>
      <c r="S343" s="12" t="s">
        <v>2030</v>
      </c>
      <c r="T343" s="12" t="s">
        <v>2295</v>
      </c>
    </row>
    <row r="344" spans="1:20" x14ac:dyDescent="0.25">
      <c r="A344" s="12" t="s">
        <v>1518</v>
      </c>
      <c r="B344" s="12" t="s">
        <v>703</v>
      </c>
      <c r="C344" s="12" t="s">
        <v>1399</v>
      </c>
      <c r="D344" s="12" t="s">
        <v>6</v>
      </c>
      <c r="E344" s="12" t="s">
        <v>15</v>
      </c>
      <c r="F344" s="12" t="s">
        <v>1241</v>
      </c>
      <c r="G344" s="12" t="s">
        <v>787</v>
      </c>
      <c r="H344" s="12" t="s">
        <v>698</v>
      </c>
      <c r="I344" s="12" t="s">
        <v>224</v>
      </c>
      <c r="J344" s="12" t="s">
        <v>1263</v>
      </c>
      <c r="K344" s="12" t="s">
        <v>1284</v>
      </c>
      <c r="L344" s="12" t="s">
        <v>1259</v>
      </c>
      <c r="M344" s="12" t="s">
        <v>1247</v>
      </c>
      <c r="N344" s="12" t="s">
        <v>1400</v>
      </c>
      <c r="O344" s="12" t="s">
        <v>1401</v>
      </c>
      <c r="P344" s="12" t="s">
        <v>1927</v>
      </c>
      <c r="Q344" s="12" t="s">
        <v>1939</v>
      </c>
      <c r="R344" s="12" t="s">
        <v>1949</v>
      </c>
      <c r="S344" s="12" t="s">
        <v>2028</v>
      </c>
      <c r="T344" s="12" t="s">
        <v>2222</v>
      </c>
    </row>
    <row r="345" spans="1:20" x14ac:dyDescent="0.25">
      <c r="A345" s="12" t="s">
        <v>1518</v>
      </c>
      <c r="B345" s="12" t="s">
        <v>662</v>
      </c>
      <c r="C345" s="12" t="s">
        <v>1402</v>
      </c>
      <c r="D345" s="12" t="s">
        <v>7</v>
      </c>
      <c r="E345" s="12" t="s">
        <v>9</v>
      </c>
      <c r="F345" s="12" t="s">
        <v>1241</v>
      </c>
      <c r="G345" s="12" t="s">
        <v>803</v>
      </c>
      <c r="H345" s="12" t="s">
        <v>698</v>
      </c>
      <c r="I345" s="12" t="s">
        <v>1403</v>
      </c>
      <c r="J345" s="12" t="s">
        <v>342</v>
      </c>
      <c r="K345" s="12" t="s">
        <v>1404</v>
      </c>
      <c r="L345" s="12" t="s">
        <v>1259</v>
      </c>
      <c r="M345" s="12" t="s">
        <v>1247</v>
      </c>
      <c r="N345" s="12" t="s">
        <v>1405</v>
      </c>
      <c r="O345" s="12" t="s">
        <v>1406</v>
      </c>
      <c r="P345" s="12" t="s">
        <v>1927</v>
      </c>
      <c r="Q345" s="12" t="s">
        <v>1940</v>
      </c>
      <c r="R345" s="12" t="s">
        <v>1949</v>
      </c>
      <c r="S345" s="12" t="s">
        <v>2028</v>
      </c>
      <c r="T345" s="12" t="s">
        <v>2296</v>
      </c>
    </row>
    <row r="346" spans="1:20" x14ac:dyDescent="0.25">
      <c r="A346" s="12" t="s">
        <v>1518</v>
      </c>
      <c r="B346" s="12" t="s">
        <v>708</v>
      </c>
      <c r="C346" s="12" t="s">
        <v>1407</v>
      </c>
      <c r="D346" s="12" t="s">
        <v>4</v>
      </c>
      <c r="E346" s="12" t="s">
        <v>13</v>
      </c>
      <c r="F346" s="12" t="s">
        <v>1241</v>
      </c>
      <c r="G346" s="12" t="s">
        <v>398</v>
      </c>
      <c r="H346" s="12" t="s">
        <v>673</v>
      </c>
      <c r="I346" s="12" t="s">
        <v>1408</v>
      </c>
      <c r="J346" s="12" t="s">
        <v>302</v>
      </c>
      <c r="K346" s="12" t="s">
        <v>62</v>
      </c>
      <c r="L346" s="12" t="s">
        <v>1259</v>
      </c>
      <c r="M346" s="12" t="s">
        <v>1247</v>
      </c>
      <c r="N346" s="12" t="s">
        <v>1405</v>
      </c>
      <c r="O346" s="12" t="s">
        <v>1406</v>
      </c>
      <c r="P346" s="12" t="s">
        <v>1927</v>
      </c>
      <c r="Q346" s="12" t="s">
        <v>1944</v>
      </c>
      <c r="R346" s="12" t="s">
        <v>1949</v>
      </c>
      <c r="S346" s="12" t="s">
        <v>2028</v>
      </c>
      <c r="T346" s="12" t="s">
        <v>2168</v>
      </c>
    </row>
    <row r="347" spans="1:20" x14ac:dyDescent="0.25">
      <c r="A347" s="12" t="s">
        <v>1518</v>
      </c>
      <c r="B347" s="12" t="s">
        <v>719</v>
      </c>
      <c r="C347" s="12" t="s">
        <v>1409</v>
      </c>
      <c r="D347" s="12" t="s">
        <v>4</v>
      </c>
      <c r="E347" s="12" t="s">
        <v>13</v>
      </c>
      <c r="F347" s="12" t="s">
        <v>1241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1259</v>
      </c>
      <c r="M347" s="12" t="s">
        <v>1247</v>
      </c>
      <c r="N347" s="12" t="s">
        <v>1405</v>
      </c>
      <c r="O347" s="12" t="s">
        <v>1406</v>
      </c>
      <c r="P347" s="12" t="s">
        <v>1927</v>
      </c>
      <c r="Q347" s="12" t="s">
        <v>1944</v>
      </c>
      <c r="R347" s="12" t="s">
        <v>1949</v>
      </c>
      <c r="S347" s="12" t="s">
        <v>2028</v>
      </c>
      <c r="T347" s="12" t="s">
        <v>2297</v>
      </c>
    </row>
    <row r="348" spans="1:20" x14ac:dyDescent="0.25">
      <c r="A348" s="12" t="s">
        <v>1518</v>
      </c>
      <c r="B348" s="12" t="s">
        <v>705</v>
      </c>
      <c r="C348" s="12" t="s">
        <v>1410</v>
      </c>
      <c r="D348" s="12" t="s">
        <v>6</v>
      </c>
      <c r="E348" s="12" t="s">
        <v>15</v>
      </c>
      <c r="F348" s="12" t="s">
        <v>1317</v>
      </c>
      <c r="G348" s="12" t="s">
        <v>787</v>
      </c>
      <c r="H348" s="12" t="s">
        <v>698</v>
      </c>
      <c r="I348" s="12" t="s">
        <v>155</v>
      </c>
      <c r="J348" s="12" t="s">
        <v>1263</v>
      </c>
      <c r="K348" s="12" t="s">
        <v>107</v>
      </c>
      <c r="L348" s="12" t="s">
        <v>1259</v>
      </c>
      <c r="M348" s="12" t="s">
        <v>1247</v>
      </c>
      <c r="N348" s="12" t="s">
        <v>1405</v>
      </c>
      <c r="O348" s="12" t="s">
        <v>1406</v>
      </c>
      <c r="P348" s="12" t="s">
        <v>1927</v>
      </c>
      <c r="Q348" s="12" t="s">
        <v>1939</v>
      </c>
      <c r="R348" s="12" t="s">
        <v>1949</v>
      </c>
      <c r="S348" s="12" t="s">
        <v>2028</v>
      </c>
      <c r="T348" s="12" t="s">
        <v>2153</v>
      </c>
    </row>
    <row r="349" spans="1:20" x14ac:dyDescent="0.25">
      <c r="A349" s="12" t="s">
        <v>1518</v>
      </c>
      <c r="B349" s="12" t="s">
        <v>780</v>
      </c>
      <c r="C349" s="12" t="s">
        <v>1411</v>
      </c>
      <c r="D349" s="12" t="s">
        <v>7</v>
      </c>
      <c r="E349" s="12" t="s">
        <v>9</v>
      </c>
      <c r="F349" s="12" t="s">
        <v>1317</v>
      </c>
      <c r="G349" s="12" t="s">
        <v>803</v>
      </c>
      <c r="H349" s="12" t="s">
        <v>698</v>
      </c>
      <c r="I349" s="12" t="s">
        <v>1412</v>
      </c>
      <c r="J349" s="12" t="s">
        <v>377</v>
      </c>
      <c r="K349" s="12" t="s">
        <v>1390</v>
      </c>
      <c r="L349" s="12" t="s">
        <v>1259</v>
      </c>
      <c r="M349" s="12" t="s">
        <v>1247</v>
      </c>
      <c r="N349" s="12" t="s">
        <v>1405</v>
      </c>
      <c r="O349" s="12" t="s">
        <v>1406</v>
      </c>
      <c r="P349" s="12" t="s">
        <v>1927</v>
      </c>
      <c r="Q349" s="12" t="s">
        <v>1940</v>
      </c>
      <c r="R349" s="12" t="s">
        <v>1949</v>
      </c>
      <c r="S349" s="12" t="s">
        <v>2028</v>
      </c>
      <c r="T349" s="12" t="s">
        <v>2298</v>
      </c>
    </row>
    <row r="350" spans="1:20" x14ac:dyDescent="0.25">
      <c r="A350" s="12" t="s">
        <v>1518</v>
      </c>
      <c r="B350" s="12" t="s">
        <v>859</v>
      </c>
      <c r="C350" s="12" t="s">
        <v>1413</v>
      </c>
      <c r="D350" s="12" t="s">
        <v>4</v>
      </c>
      <c r="E350" s="12" t="s">
        <v>13</v>
      </c>
      <c r="F350" s="12" t="s">
        <v>1241</v>
      </c>
      <c r="G350" s="12" t="s">
        <v>397</v>
      </c>
      <c r="H350" s="12" t="s">
        <v>673</v>
      </c>
      <c r="I350" s="12" t="s">
        <v>1328</v>
      </c>
      <c r="J350" s="12" t="s">
        <v>287</v>
      </c>
      <c r="K350" s="12" t="s">
        <v>122</v>
      </c>
      <c r="L350" s="12" t="s">
        <v>1259</v>
      </c>
      <c r="M350" s="12" t="s">
        <v>1247</v>
      </c>
      <c r="N350" s="12" t="s">
        <v>1405</v>
      </c>
      <c r="O350" s="12" t="s">
        <v>1406</v>
      </c>
      <c r="P350" s="12" t="s">
        <v>1927</v>
      </c>
      <c r="Q350" s="12" t="s">
        <v>1944</v>
      </c>
      <c r="R350" s="12" t="s">
        <v>1949</v>
      </c>
      <c r="S350" s="12" t="s">
        <v>2028</v>
      </c>
      <c r="T350" s="12" t="s">
        <v>2299</v>
      </c>
    </row>
    <row r="351" spans="1:20" x14ac:dyDescent="0.25">
      <c r="A351" s="12" t="s">
        <v>1518</v>
      </c>
      <c r="B351" s="12" t="s">
        <v>831</v>
      </c>
      <c r="C351" s="12" t="s">
        <v>1414</v>
      </c>
      <c r="D351" s="12" t="s">
        <v>6</v>
      </c>
      <c r="E351" s="12" t="s">
        <v>15</v>
      </c>
      <c r="F351" s="12" t="s">
        <v>1415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1416</v>
      </c>
      <c r="L351" s="12" t="s">
        <v>1417</v>
      </c>
      <c r="M351" s="12" t="s">
        <v>1099</v>
      </c>
      <c r="N351" s="12" t="s">
        <v>1405</v>
      </c>
      <c r="O351" s="12" t="s">
        <v>1406</v>
      </c>
      <c r="P351" s="12" t="s">
        <v>1927</v>
      </c>
      <c r="Q351" s="12" t="s">
        <v>1939</v>
      </c>
      <c r="R351" s="12" t="s">
        <v>1949</v>
      </c>
      <c r="S351" s="12" t="s">
        <v>2031</v>
      </c>
      <c r="T351" s="12" t="s">
        <v>2172</v>
      </c>
    </row>
    <row r="352" spans="1:20" x14ac:dyDescent="0.25">
      <c r="A352" s="12" t="s">
        <v>1518</v>
      </c>
      <c r="B352" s="12" t="s">
        <v>861</v>
      </c>
      <c r="C352" s="12" t="s">
        <v>1418</v>
      </c>
      <c r="D352" s="12" t="s">
        <v>6</v>
      </c>
      <c r="E352" s="12" t="s">
        <v>13</v>
      </c>
      <c r="F352" s="12" t="s">
        <v>1002</v>
      </c>
      <c r="G352" s="12" t="s">
        <v>782</v>
      </c>
      <c r="H352" s="12" t="s">
        <v>698</v>
      </c>
      <c r="I352" s="12" t="s">
        <v>1419</v>
      </c>
      <c r="J352" s="12" t="s">
        <v>342</v>
      </c>
      <c r="K352" s="12" t="s">
        <v>1283</v>
      </c>
      <c r="L352" s="12" t="s">
        <v>1417</v>
      </c>
      <c r="M352" s="12" t="s">
        <v>1099</v>
      </c>
      <c r="N352" s="12" t="s">
        <v>1420</v>
      </c>
      <c r="O352" s="12" t="s">
        <v>1421</v>
      </c>
      <c r="P352" s="12" t="s">
        <v>1927</v>
      </c>
      <c r="Q352" s="12" t="s">
        <v>1944</v>
      </c>
      <c r="R352" s="12" t="s">
        <v>1949</v>
      </c>
      <c r="S352" s="12" t="s">
        <v>2031</v>
      </c>
      <c r="T352" s="12" t="s">
        <v>2299</v>
      </c>
    </row>
    <row r="353" spans="1:20" x14ac:dyDescent="0.25">
      <c r="A353" s="12" t="s">
        <v>1518</v>
      </c>
      <c r="B353" s="12" t="s">
        <v>833</v>
      </c>
      <c r="C353" s="12" t="s">
        <v>1422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1417</v>
      </c>
      <c r="M353" s="12" t="s">
        <v>1099</v>
      </c>
      <c r="N353" s="12" t="s">
        <v>1420</v>
      </c>
      <c r="O353" s="12" t="s">
        <v>1421</v>
      </c>
      <c r="P353" s="12" t="s">
        <v>1927</v>
      </c>
      <c r="Q353" s="12" t="s">
        <v>1940</v>
      </c>
      <c r="R353" s="12" t="s">
        <v>1949</v>
      </c>
      <c r="S353" s="12" t="s">
        <v>2031</v>
      </c>
      <c r="T353" s="12" t="s">
        <v>2300</v>
      </c>
    </row>
    <row r="354" spans="1:20" x14ac:dyDescent="0.25">
      <c r="A354" s="12" t="s">
        <v>1518</v>
      </c>
      <c r="B354" s="12" t="s">
        <v>845</v>
      </c>
      <c r="C354" s="12" t="s">
        <v>1423</v>
      </c>
      <c r="D354" s="12" t="s">
        <v>7</v>
      </c>
      <c r="E354" s="12" t="s">
        <v>13</v>
      </c>
      <c r="F354" s="12" t="s">
        <v>1296</v>
      </c>
      <c r="G354" s="12" t="s">
        <v>397</v>
      </c>
      <c r="H354" s="12" t="s">
        <v>698</v>
      </c>
      <c r="I354" s="12" t="s">
        <v>1424</v>
      </c>
      <c r="J354" s="12" t="s">
        <v>342</v>
      </c>
      <c r="K354" s="12" t="s">
        <v>1307</v>
      </c>
      <c r="L354" s="12" t="s">
        <v>1417</v>
      </c>
      <c r="M354" s="12" t="s">
        <v>1099</v>
      </c>
      <c r="N354" s="12" t="s">
        <v>1420</v>
      </c>
      <c r="O354" s="12" t="s">
        <v>1421</v>
      </c>
      <c r="P354" s="12" t="s">
        <v>1927</v>
      </c>
      <c r="Q354" s="12" t="s">
        <v>1944</v>
      </c>
      <c r="R354" s="12" t="s">
        <v>1949</v>
      </c>
      <c r="S354" s="12" t="s">
        <v>2031</v>
      </c>
      <c r="T354" s="12" t="s">
        <v>2301</v>
      </c>
    </row>
    <row r="355" spans="1:20" x14ac:dyDescent="0.25">
      <c r="A355" s="12" t="s">
        <v>1518</v>
      </c>
      <c r="B355" s="12" t="s">
        <v>857</v>
      </c>
      <c r="C355" s="12" t="s">
        <v>1425</v>
      </c>
      <c r="D355" s="12" t="s">
        <v>6</v>
      </c>
      <c r="E355" s="12" t="s">
        <v>10</v>
      </c>
      <c r="F355" s="12" t="s">
        <v>1039</v>
      </c>
      <c r="G355" s="12" t="s">
        <v>397</v>
      </c>
      <c r="H355" s="12" t="s">
        <v>698</v>
      </c>
      <c r="I355" s="12" t="s">
        <v>165</v>
      </c>
      <c r="J355" s="12" t="s">
        <v>1107</v>
      </c>
      <c r="K355" s="12" t="s">
        <v>49</v>
      </c>
      <c r="L355" s="12" t="s">
        <v>1417</v>
      </c>
      <c r="M355" s="12" t="s">
        <v>1099</v>
      </c>
      <c r="N355" s="12" t="s">
        <v>1426</v>
      </c>
      <c r="O355" s="12" t="s">
        <v>1427</v>
      </c>
      <c r="P355" s="12" t="s">
        <v>1927</v>
      </c>
      <c r="Q355" s="12" t="s">
        <v>1943</v>
      </c>
      <c r="R355" s="12" t="s">
        <v>1949</v>
      </c>
      <c r="S355" s="12" t="s">
        <v>2031</v>
      </c>
      <c r="T355" s="12" t="s">
        <v>2217</v>
      </c>
    </row>
    <row r="356" spans="1:20" x14ac:dyDescent="0.25">
      <c r="A356" s="12" t="s">
        <v>1518</v>
      </c>
      <c r="B356" s="12" t="s">
        <v>846</v>
      </c>
      <c r="C356" s="12" t="s">
        <v>1428</v>
      </c>
      <c r="D356" s="12" t="s">
        <v>4</v>
      </c>
      <c r="E356" s="12" t="s">
        <v>15</v>
      </c>
      <c r="F356" s="12" t="s">
        <v>1002</v>
      </c>
      <c r="G356" s="12" t="s">
        <v>803</v>
      </c>
      <c r="H356" s="12" t="s">
        <v>698</v>
      </c>
      <c r="I356" s="12" t="s">
        <v>1429</v>
      </c>
      <c r="J356" s="12" t="s">
        <v>351</v>
      </c>
      <c r="K356" s="12" t="s">
        <v>259</v>
      </c>
      <c r="L356" s="12" t="s">
        <v>1417</v>
      </c>
      <c r="M356" s="12" t="s">
        <v>1099</v>
      </c>
      <c r="N356" s="12" t="s">
        <v>1426</v>
      </c>
      <c r="O356" s="12" t="s">
        <v>1427</v>
      </c>
      <c r="P356" s="12" t="s">
        <v>1927</v>
      </c>
      <c r="Q356" s="12" t="s">
        <v>1939</v>
      </c>
      <c r="R356" s="12" t="s">
        <v>1949</v>
      </c>
      <c r="S356" s="12" t="s">
        <v>2031</v>
      </c>
      <c r="T356" s="12" t="s">
        <v>2195</v>
      </c>
    </row>
    <row r="357" spans="1:20" x14ac:dyDescent="0.25">
      <c r="A357" s="12" t="s">
        <v>1518</v>
      </c>
      <c r="B357" s="12" t="s">
        <v>704</v>
      </c>
      <c r="C357" s="12" t="s">
        <v>1430</v>
      </c>
      <c r="D357" s="12" t="s">
        <v>6</v>
      </c>
      <c r="E357" s="12" t="s">
        <v>9</v>
      </c>
      <c r="F357" s="12" t="s">
        <v>1055</v>
      </c>
      <c r="G357" s="12" t="s">
        <v>397</v>
      </c>
      <c r="H357" s="12" t="s">
        <v>698</v>
      </c>
      <c r="I357" s="12" t="s">
        <v>1431</v>
      </c>
      <c r="J357" s="12" t="s">
        <v>1432</v>
      </c>
      <c r="K357" s="12" t="s">
        <v>1433</v>
      </c>
      <c r="L357" s="12" t="s">
        <v>1417</v>
      </c>
      <c r="M357" s="12" t="s">
        <v>1099</v>
      </c>
      <c r="N357" s="12" t="s">
        <v>1426</v>
      </c>
      <c r="O357" s="12" t="s">
        <v>1427</v>
      </c>
      <c r="P357" s="12" t="s">
        <v>1927</v>
      </c>
      <c r="Q357" s="12" t="s">
        <v>1940</v>
      </c>
      <c r="R357" s="12" t="s">
        <v>1949</v>
      </c>
      <c r="S357" s="12" t="s">
        <v>2031</v>
      </c>
      <c r="T357" s="12" t="s">
        <v>2195</v>
      </c>
    </row>
    <row r="358" spans="1:20" x14ac:dyDescent="0.25">
      <c r="A358" s="12" t="s">
        <v>1518</v>
      </c>
      <c r="B358" s="12" t="s">
        <v>710</v>
      </c>
      <c r="C358" s="12" t="s">
        <v>1434</v>
      </c>
      <c r="D358" s="12" t="s">
        <v>7</v>
      </c>
      <c r="E358" s="12" t="s">
        <v>13</v>
      </c>
      <c r="F358" s="12" t="s">
        <v>1039</v>
      </c>
      <c r="G358" s="12" t="s">
        <v>782</v>
      </c>
      <c r="H358" s="12" t="s">
        <v>721</v>
      </c>
      <c r="I358" s="12" t="s">
        <v>245</v>
      </c>
      <c r="J358" s="12" t="s">
        <v>1372</v>
      </c>
      <c r="K358" s="12" t="s">
        <v>155</v>
      </c>
      <c r="L358" s="12" t="s">
        <v>1417</v>
      </c>
      <c r="M358" s="12" t="s">
        <v>1099</v>
      </c>
      <c r="N358" s="12" t="s">
        <v>1426</v>
      </c>
      <c r="O358" s="12" t="s">
        <v>1427</v>
      </c>
      <c r="P358" s="12" t="s">
        <v>1927</v>
      </c>
      <c r="Q358" s="12" t="s">
        <v>1944</v>
      </c>
      <c r="R358" s="12" t="s">
        <v>1949</v>
      </c>
      <c r="S358" s="12" t="s">
        <v>2031</v>
      </c>
      <c r="T358" s="12" t="s">
        <v>2195</v>
      </c>
    </row>
    <row r="359" spans="1:20" x14ac:dyDescent="0.25">
      <c r="A359" s="12" t="s">
        <v>1518</v>
      </c>
      <c r="B359" s="12" t="s">
        <v>844</v>
      </c>
      <c r="C359" s="12" t="s">
        <v>1435</v>
      </c>
      <c r="D359" s="12" t="s">
        <v>4</v>
      </c>
      <c r="E359" s="12" t="s">
        <v>15</v>
      </c>
      <c r="F359" s="12" t="s">
        <v>1002</v>
      </c>
      <c r="G359" s="12" t="s">
        <v>803</v>
      </c>
      <c r="H359" s="12" t="s">
        <v>698</v>
      </c>
      <c r="I359" s="12" t="s">
        <v>1436</v>
      </c>
      <c r="J359" s="12" t="s">
        <v>1097</v>
      </c>
      <c r="K359" s="12" t="s">
        <v>259</v>
      </c>
      <c r="L359" s="12" t="s">
        <v>1417</v>
      </c>
      <c r="M359" s="12" t="s">
        <v>1099</v>
      </c>
      <c r="N359" s="12" t="s">
        <v>1426</v>
      </c>
      <c r="O359" s="12" t="s">
        <v>1437</v>
      </c>
      <c r="P359" s="12" t="s">
        <v>1927</v>
      </c>
      <c r="Q359" s="12" t="s">
        <v>1939</v>
      </c>
      <c r="R359" s="12" t="s">
        <v>1949</v>
      </c>
      <c r="S359" s="12" t="s">
        <v>2031</v>
      </c>
      <c r="T359" s="12" t="s">
        <v>2302</v>
      </c>
    </row>
    <row r="360" spans="1:20" x14ac:dyDescent="0.25">
      <c r="A360" s="12" t="s">
        <v>1518</v>
      </c>
      <c r="B360" s="12" t="s">
        <v>711</v>
      </c>
      <c r="C360" s="12" t="s">
        <v>1438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1439</v>
      </c>
      <c r="J360" s="12" t="s">
        <v>1440</v>
      </c>
      <c r="K360" s="12" t="s">
        <v>169</v>
      </c>
      <c r="L360" s="12" t="s">
        <v>1417</v>
      </c>
      <c r="M360" s="12" t="s">
        <v>1099</v>
      </c>
      <c r="N360" s="12" t="s">
        <v>1441</v>
      </c>
      <c r="O360" s="12" t="s">
        <v>1437</v>
      </c>
      <c r="P360" s="12" t="s">
        <v>1927</v>
      </c>
      <c r="Q360" s="12" t="s">
        <v>1943</v>
      </c>
      <c r="R360" s="12" t="s">
        <v>1949</v>
      </c>
      <c r="S360" s="12" t="s">
        <v>2031</v>
      </c>
      <c r="T360" s="12" t="s">
        <v>2303</v>
      </c>
    </row>
    <row r="361" spans="1:20" x14ac:dyDescent="0.25">
      <c r="A361" s="12" t="s">
        <v>1518</v>
      </c>
      <c r="B361" s="12" t="s">
        <v>654</v>
      </c>
      <c r="C361" s="12" t="s">
        <v>1442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1443</v>
      </c>
      <c r="J361" s="12" t="s">
        <v>342</v>
      </c>
      <c r="K361" s="12" t="s">
        <v>1352</v>
      </c>
      <c r="L361" s="12" t="s">
        <v>1417</v>
      </c>
      <c r="M361" s="12" t="s">
        <v>1099</v>
      </c>
      <c r="N361" s="12" t="s">
        <v>1441</v>
      </c>
      <c r="O361" s="12" t="s">
        <v>1437</v>
      </c>
      <c r="P361" s="12" t="s">
        <v>1927</v>
      </c>
      <c r="Q361" s="12" t="s">
        <v>1940</v>
      </c>
      <c r="R361" s="12" t="s">
        <v>1949</v>
      </c>
      <c r="S361" s="12" t="s">
        <v>2031</v>
      </c>
      <c r="T361" s="12" t="s">
        <v>2302</v>
      </c>
    </row>
    <row r="362" spans="1:20" x14ac:dyDescent="0.25">
      <c r="A362" s="12" t="s">
        <v>1518</v>
      </c>
      <c r="B362" s="12" t="s">
        <v>707</v>
      </c>
      <c r="C362" s="12" t="s">
        <v>1444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1445</v>
      </c>
      <c r="J362" s="12" t="s">
        <v>342</v>
      </c>
      <c r="K362" s="12" t="s">
        <v>258</v>
      </c>
      <c r="L362" s="12" t="s">
        <v>1417</v>
      </c>
      <c r="M362" s="12" t="s">
        <v>1099</v>
      </c>
      <c r="N362" s="12" t="s">
        <v>1441</v>
      </c>
      <c r="O362" s="12" t="s">
        <v>1437</v>
      </c>
      <c r="P362" s="12" t="s">
        <v>1927</v>
      </c>
      <c r="Q362" s="12" t="s">
        <v>1940</v>
      </c>
      <c r="R362" s="12" t="s">
        <v>1949</v>
      </c>
      <c r="S362" s="12" t="s">
        <v>2031</v>
      </c>
      <c r="T362" s="12" t="s">
        <v>2304</v>
      </c>
    </row>
    <row r="363" spans="1:20" x14ac:dyDescent="0.25">
      <c r="A363" s="12" t="s">
        <v>1518</v>
      </c>
      <c r="B363" s="12" t="s">
        <v>686</v>
      </c>
      <c r="C363" s="12" t="s">
        <v>1446</v>
      </c>
      <c r="D363" s="12" t="s">
        <v>6</v>
      </c>
      <c r="E363" s="12" t="s">
        <v>15</v>
      </c>
      <c r="F363" s="12" t="s">
        <v>1447</v>
      </c>
      <c r="G363" s="12" t="s">
        <v>782</v>
      </c>
      <c r="H363" s="12" t="s">
        <v>721</v>
      </c>
      <c r="I363" s="12" t="s">
        <v>210</v>
      </c>
      <c r="J363" s="12" t="s">
        <v>1321</v>
      </c>
      <c r="K363" s="12" t="s">
        <v>198</v>
      </c>
      <c r="L363" s="12" t="s">
        <v>1417</v>
      </c>
      <c r="M363" s="12" t="s">
        <v>1099</v>
      </c>
      <c r="N363" s="12" t="s">
        <v>1448</v>
      </c>
      <c r="O363" s="12" t="s">
        <v>1449</v>
      </c>
      <c r="P363" s="12" t="s">
        <v>1927</v>
      </c>
      <c r="Q363" s="12" t="s">
        <v>1939</v>
      </c>
      <c r="R363" s="12" t="s">
        <v>1949</v>
      </c>
      <c r="S363" s="12" t="s">
        <v>2031</v>
      </c>
      <c r="T363" s="12" t="s">
        <v>2232</v>
      </c>
    </row>
    <row r="364" spans="1:20" x14ac:dyDescent="0.25">
      <c r="A364" s="12" t="s">
        <v>1518</v>
      </c>
      <c r="B364" s="12" t="s">
        <v>829</v>
      </c>
      <c r="C364" s="12" t="s">
        <v>1450</v>
      </c>
      <c r="D364" s="12" t="s">
        <v>6</v>
      </c>
      <c r="E364" s="12" t="s">
        <v>15</v>
      </c>
      <c r="F364" s="12" t="s">
        <v>1447</v>
      </c>
      <c r="G364" s="12" t="s">
        <v>775</v>
      </c>
      <c r="H364" s="12" t="s">
        <v>698</v>
      </c>
      <c r="I364" s="12" t="s">
        <v>1451</v>
      </c>
      <c r="J364" s="12" t="s">
        <v>1452</v>
      </c>
      <c r="K364" s="12" t="s">
        <v>1453</v>
      </c>
      <c r="L364" s="12" t="s">
        <v>1417</v>
      </c>
      <c r="M364" s="12" t="s">
        <v>1099</v>
      </c>
      <c r="N364" s="12" t="s">
        <v>1448</v>
      </c>
      <c r="O364" s="12" t="s">
        <v>1449</v>
      </c>
      <c r="P364" s="12" t="s">
        <v>1927</v>
      </c>
      <c r="Q364" s="12" t="s">
        <v>1939</v>
      </c>
      <c r="R364" s="12" t="s">
        <v>1949</v>
      </c>
      <c r="S364" s="12" t="s">
        <v>2031</v>
      </c>
      <c r="T364" s="12" t="s">
        <v>2177</v>
      </c>
    </row>
    <row r="365" spans="1:20" x14ac:dyDescent="0.25">
      <c r="A365" s="12" t="s">
        <v>1518</v>
      </c>
      <c r="B365" s="12" t="s">
        <v>779</v>
      </c>
      <c r="C365" s="12" t="s">
        <v>1454</v>
      </c>
      <c r="D365" s="12" t="s">
        <v>6</v>
      </c>
      <c r="E365" s="12" t="s">
        <v>9</v>
      </c>
      <c r="F365" s="12" t="s">
        <v>1455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1417</v>
      </c>
      <c r="M365" s="12" t="s">
        <v>1099</v>
      </c>
      <c r="N365" s="12" t="s">
        <v>1448</v>
      </c>
      <c r="O365" s="12" t="s">
        <v>1449</v>
      </c>
      <c r="P365" s="12" t="s">
        <v>1927</v>
      </c>
      <c r="Q365" s="12" t="s">
        <v>1940</v>
      </c>
      <c r="R365" s="12" t="s">
        <v>1949</v>
      </c>
      <c r="S365" s="12" t="s">
        <v>2031</v>
      </c>
      <c r="T365" s="12" t="s">
        <v>2190</v>
      </c>
    </row>
    <row r="366" spans="1:20" x14ac:dyDescent="0.25">
      <c r="A366" s="12" t="s">
        <v>1518</v>
      </c>
      <c r="B366" s="12" t="s">
        <v>728</v>
      </c>
      <c r="C366" s="12" t="s">
        <v>1456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1343</v>
      </c>
      <c r="L366" s="12" t="s">
        <v>1417</v>
      </c>
      <c r="M366" s="12" t="s">
        <v>1099</v>
      </c>
      <c r="N366" s="12" t="s">
        <v>1457</v>
      </c>
      <c r="O366" s="12" t="s">
        <v>1458</v>
      </c>
      <c r="P366" s="12" t="s">
        <v>1927</v>
      </c>
      <c r="Q366" s="12" t="s">
        <v>1942</v>
      </c>
      <c r="R366" s="12" t="s">
        <v>1949</v>
      </c>
      <c r="S366" s="12" t="s">
        <v>2031</v>
      </c>
      <c r="T366" s="12" t="s">
        <v>2159</v>
      </c>
    </row>
    <row r="367" spans="1:20" x14ac:dyDescent="0.25">
      <c r="A367" s="12" t="s">
        <v>1518</v>
      </c>
      <c r="B367" s="12" t="s">
        <v>852</v>
      </c>
      <c r="C367" s="12" t="s">
        <v>1459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1460</v>
      </c>
      <c r="J367" s="12" t="s">
        <v>353</v>
      </c>
      <c r="K367" s="12" t="s">
        <v>1461</v>
      </c>
      <c r="L367" s="12" t="s">
        <v>1417</v>
      </c>
      <c r="M367" s="12" t="s">
        <v>1099</v>
      </c>
      <c r="N367" s="12" t="s">
        <v>1462</v>
      </c>
      <c r="O367" s="12" t="s">
        <v>1463</v>
      </c>
      <c r="P367" s="12" t="s">
        <v>1927</v>
      </c>
      <c r="Q367" s="12" t="s">
        <v>1946</v>
      </c>
      <c r="R367" s="12" t="s">
        <v>1949</v>
      </c>
      <c r="S367" s="12" t="s">
        <v>2031</v>
      </c>
      <c r="T367" s="12" t="s">
        <v>2305</v>
      </c>
    </row>
    <row r="368" spans="1:20" x14ac:dyDescent="0.25">
      <c r="A368" s="12" t="s">
        <v>1518</v>
      </c>
      <c r="B368" s="12" t="s">
        <v>660</v>
      </c>
      <c r="C368" s="12" t="s">
        <v>1464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1465</v>
      </c>
      <c r="J368" s="12" t="s">
        <v>353</v>
      </c>
      <c r="K368" s="12" t="s">
        <v>1315</v>
      </c>
      <c r="L368" s="12" t="s">
        <v>1417</v>
      </c>
      <c r="M368" s="12" t="s">
        <v>1099</v>
      </c>
      <c r="N368" s="12" t="s">
        <v>1462</v>
      </c>
      <c r="O368" s="12" t="s">
        <v>1463</v>
      </c>
      <c r="P368" s="12" t="s">
        <v>1927</v>
      </c>
      <c r="Q368" s="12" t="s">
        <v>1946</v>
      </c>
      <c r="R368" s="12" t="s">
        <v>1949</v>
      </c>
      <c r="S368" s="12" t="s">
        <v>2031</v>
      </c>
      <c r="T368" s="12" t="s">
        <v>2159</v>
      </c>
    </row>
    <row r="369" spans="1:20" x14ac:dyDescent="0.25">
      <c r="A369" s="12" t="s">
        <v>1518</v>
      </c>
      <c r="B369" s="12" t="s">
        <v>1466</v>
      </c>
      <c r="C369" s="12" t="s">
        <v>1467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1468</v>
      </c>
      <c r="L369" s="12" t="s">
        <v>1417</v>
      </c>
      <c r="M369" s="12" t="s">
        <v>1099</v>
      </c>
      <c r="N369" s="12" t="s">
        <v>1462</v>
      </c>
      <c r="O369" s="12" t="s">
        <v>1463</v>
      </c>
      <c r="P369" s="12" t="s">
        <v>1927</v>
      </c>
      <c r="Q369" s="12" t="s">
        <v>1944</v>
      </c>
      <c r="R369" s="12" t="s">
        <v>1949</v>
      </c>
      <c r="S369" s="12" t="s">
        <v>2031</v>
      </c>
      <c r="T369" s="12" t="s">
        <v>2147</v>
      </c>
    </row>
    <row r="370" spans="1:20" x14ac:dyDescent="0.25">
      <c r="A370" s="12" t="s">
        <v>1518</v>
      </c>
      <c r="B370" s="12" t="s">
        <v>1469</v>
      </c>
      <c r="C370" s="12" t="s">
        <v>1470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1471</v>
      </c>
      <c r="J370" s="12" t="s">
        <v>353</v>
      </c>
      <c r="K370" s="12" t="s">
        <v>104</v>
      </c>
      <c r="L370" s="12" t="s">
        <v>1417</v>
      </c>
      <c r="M370" s="12" t="s">
        <v>1099</v>
      </c>
      <c r="N370" s="12" t="s">
        <v>1462</v>
      </c>
      <c r="O370" s="12" t="s">
        <v>1463</v>
      </c>
      <c r="P370" s="12" t="s">
        <v>1927</v>
      </c>
      <c r="Q370" s="12" t="s">
        <v>1946</v>
      </c>
      <c r="R370" s="12" t="s">
        <v>1949</v>
      </c>
      <c r="S370" s="12" t="s">
        <v>2031</v>
      </c>
      <c r="T370" s="12" t="s">
        <v>2232</v>
      </c>
    </row>
    <row r="371" spans="1:20" x14ac:dyDescent="0.25">
      <c r="A371" s="12" t="s">
        <v>1518</v>
      </c>
      <c r="B371" s="12" t="s">
        <v>1472</v>
      </c>
      <c r="C371" s="12" t="s">
        <v>1473</v>
      </c>
      <c r="D371" s="12" t="s">
        <v>4</v>
      </c>
      <c r="E371" s="12" t="s">
        <v>9</v>
      </c>
      <c r="F371" s="12" t="s">
        <v>1055</v>
      </c>
      <c r="G371" s="12" t="s">
        <v>397</v>
      </c>
      <c r="H371" s="12" t="s">
        <v>721</v>
      </c>
      <c r="I371" s="12" t="s">
        <v>239</v>
      </c>
      <c r="J371" s="12" t="s">
        <v>1277</v>
      </c>
      <c r="K371" s="12" t="s">
        <v>145</v>
      </c>
      <c r="L371" s="12" t="s">
        <v>1417</v>
      </c>
      <c r="M371" s="12" t="s">
        <v>1099</v>
      </c>
      <c r="N371" s="12" t="s">
        <v>1462</v>
      </c>
      <c r="O371" s="12" t="s">
        <v>1463</v>
      </c>
      <c r="P371" s="12" t="s">
        <v>1927</v>
      </c>
      <c r="Q371" s="12" t="s">
        <v>1940</v>
      </c>
      <c r="R371" s="12" t="s">
        <v>1949</v>
      </c>
      <c r="S371" s="12" t="s">
        <v>2031</v>
      </c>
      <c r="T371" s="12" t="s">
        <v>2306</v>
      </c>
    </row>
    <row r="372" spans="1:20" x14ac:dyDescent="0.25">
      <c r="A372" s="12" t="s">
        <v>1518</v>
      </c>
      <c r="B372" s="12" t="s">
        <v>1474</v>
      </c>
      <c r="C372" s="12" t="s">
        <v>1475</v>
      </c>
      <c r="D372" s="12" t="s">
        <v>4</v>
      </c>
      <c r="E372" s="12" t="s">
        <v>17</v>
      </c>
      <c r="F372" s="12" t="s">
        <v>1039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1417</v>
      </c>
      <c r="M372" s="12" t="s">
        <v>1099</v>
      </c>
      <c r="N372" s="12" t="s">
        <v>1462</v>
      </c>
      <c r="O372" s="12" t="s">
        <v>1463</v>
      </c>
      <c r="P372" s="12" t="s">
        <v>1927</v>
      </c>
      <c r="Q372" s="12" t="s">
        <v>1942</v>
      </c>
      <c r="R372" s="12" t="s">
        <v>1949</v>
      </c>
      <c r="S372" s="12" t="s">
        <v>2031</v>
      </c>
      <c r="T372" s="12" t="s">
        <v>2307</v>
      </c>
    </row>
    <row r="373" spans="1:20" x14ac:dyDescent="0.25">
      <c r="A373" s="12" t="s">
        <v>1518</v>
      </c>
      <c r="B373" s="12" t="s">
        <v>1476</v>
      </c>
      <c r="C373" s="12" t="s">
        <v>1477</v>
      </c>
      <c r="D373" s="12" t="s">
        <v>7</v>
      </c>
      <c r="E373" s="12" t="s">
        <v>13</v>
      </c>
      <c r="F373" s="12" t="s">
        <v>1039</v>
      </c>
      <c r="G373" s="12" t="s">
        <v>782</v>
      </c>
      <c r="H373" s="12" t="s">
        <v>721</v>
      </c>
      <c r="I373" s="12" t="s">
        <v>1478</v>
      </c>
      <c r="J373" s="12" t="s">
        <v>1252</v>
      </c>
      <c r="K373" s="12" t="s">
        <v>206</v>
      </c>
      <c r="L373" s="12" t="s">
        <v>1417</v>
      </c>
      <c r="M373" s="12" t="s">
        <v>1099</v>
      </c>
      <c r="N373" s="12" t="s">
        <v>1462</v>
      </c>
      <c r="O373" s="12" t="s">
        <v>1463</v>
      </c>
      <c r="P373" s="12" t="s">
        <v>1927</v>
      </c>
      <c r="Q373" s="12" t="s">
        <v>1944</v>
      </c>
      <c r="R373" s="12" t="s">
        <v>1949</v>
      </c>
      <c r="S373" s="12" t="s">
        <v>2031</v>
      </c>
      <c r="T373" s="12" t="s">
        <v>2147</v>
      </c>
    </row>
    <row r="374" spans="1:20" x14ac:dyDescent="0.25">
      <c r="A374" s="12" t="s">
        <v>1518</v>
      </c>
      <c r="B374" s="12" t="s">
        <v>1479</v>
      </c>
      <c r="C374" s="12" t="s">
        <v>1480</v>
      </c>
      <c r="D374" s="12" t="s">
        <v>4</v>
      </c>
      <c r="E374" s="12" t="s">
        <v>9</v>
      </c>
      <c r="F374" s="12" t="s">
        <v>1039</v>
      </c>
      <c r="G374" s="12" t="s">
        <v>787</v>
      </c>
      <c r="H374" s="12" t="s">
        <v>698</v>
      </c>
      <c r="I374" s="12" t="s">
        <v>1481</v>
      </c>
      <c r="J374" s="12" t="s">
        <v>1321</v>
      </c>
      <c r="K374" s="12" t="s">
        <v>99</v>
      </c>
      <c r="L374" s="12" t="s">
        <v>1417</v>
      </c>
      <c r="M374" s="12" t="s">
        <v>1099</v>
      </c>
      <c r="N374" s="12" t="s">
        <v>1462</v>
      </c>
      <c r="O374" s="12" t="s">
        <v>1463</v>
      </c>
      <c r="P374" s="12" t="s">
        <v>1927</v>
      </c>
      <c r="Q374" s="12" t="s">
        <v>1940</v>
      </c>
      <c r="R374" s="12" t="s">
        <v>1949</v>
      </c>
      <c r="S374" s="12" t="s">
        <v>2031</v>
      </c>
      <c r="T374" s="12" t="s">
        <v>2308</v>
      </c>
    </row>
    <row r="375" spans="1:20" x14ac:dyDescent="0.25">
      <c r="A375" s="12" t="s">
        <v>1518</v>
      </c>
      <c r="B375" s="12" t="s">
        <v>1482</v>
      </c>
      <c r="C375" s="12" t="s">
        <v>1483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1417</v>
      </c>
      <c r="M375" s="12" t="s">
        <v>1099</v>
      </c>
      <c r="N375" s="12" t="s">
        <v>1484</v>
      </c>
      <c r="O375" s="12" t="s">
        <v>1485</v>
      </c>
      <c r="P375" s="12" t="s">
        <v>1927</v>
      </c>
      <c r="Q375" s="12" t="s">
        <v>1940</v>
      </c>
      <c r="R375" s="12" t="s">
        <v>1949</v>
      </c>
      <c r="S375" s="12" t="s">
        <v>2031</v>
      </c>
      <c r="T375" s="12" t="s">
        <v>2309</v>
      </c>
    </row>
    <row r="376" spans="1:20" x14ac:dyDescent="0.25">
      <c r="A376" s="12" t="s">
        <v>1518</v>
      </c>
      <c r="B376" s="12" t="s">
        <v>1486</v>
      </c>
      <c r="C376" s="12" t="s">
        <v>1487</v>
      </c>
      <c r="D376" s="12" t="s">
        <v>7</v>
      </c>
      <c r="E376" s="12" t="s">
        <v>13</v>
      </c>
      <c r="F376" s="12" t="s">
        <v>1077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1335</v>
      </c>
      <c r="L376" s="12" t="s">
        <v>1417</v>
      </c>
      <c r="M376" s="12" t="s">
        <v>1099</v>
      </c>
      <c r="N376" s="12" t="s">
        <v>1484</v>
      </c>
      <c r="O376" s="12" t="s">
        <v>1485</v>
      </c>
      <c r="P376" s="12" t="s">
        <v>1927</v>
      </c>
      <c r="Q376" s="12" t="s">
        <v>1944</v>
      </c>
      <c r="R376" s="12" t="s">
        <v>1949</v>
      </c>
      <c r="S376" s="12" t="s">
        <v>2031</v>
      </c>
      <c r="T376" s="12" t="s">
        <v>2206</v>
      </c>
    </row>
    <row r="377" spans="1:20" x14ac:dyDescent="0.25">
      <c r="A377" s="12" t="s">
        <v>1518</v>
      </c>
      <c r="B377" s="12" t="s">
        <v>1488</v>
      </c>
      <c r="C377" s="12" t="s">
        <v>1489</v>
      </c>
      <c r="D377" s="12" t="s">
        <v>7</v>
      </c>
      <c r="E377" s="12" t="s">
        <v>14</v>
      </c>
      <c r="F377" s="12" t="s">
        <v>1077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1318</v>
      </c>
      <c r="L377" s="12" t="s">
        <v>1417</v>
      </c>
      <c r="M377" s="12" t="s">
        <v>1099</v>
      </c>
      <c r="N377" s="12" t="s">
        <v>1484</v>
      </c>
      <c r="O377" s="12" t="s">
        <v>1485</v>
      </c>
      <c r="P377" s="12" t="s">
        <v>1927</v>
      </c>
      <c r="Q377" s="12" t="s">
        <v>1946</v>
      </c>
      <c r="R377" s="12" t="s">
        <v>1949</v>
      </c>
      <c r="S377" s="12" t="s">
        <v>2031</v>
      </c>
      <c r="T377" s="12" t="s">
        <v>2310</v>
      </c>
    </row>
    <row r="378" spans="1:20" x14ac:dyDescent="0.25">
      <c r="A378" s="12" t="s">
        <v>1518</v>
      </c>
      <c r="B378" s="12" t="s">
        <v>1490</v>
      </c>
      <c r="C378" s="12" t="s">
        <v>1491</v>
      </c>
      <c r="D378" s="12" t="s">
        <v>7</v>
      </c>
      <c r="E378" s="12" t="s">
        <v>13</v>
      </c>
      <c r="F378" s="12" t="s">
        <v>1039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1417</v>
      </c>
      <c r="M378" s="12" t="s">
        <v>1099</v>
      </c>
      <c r="N378" s="12" t="s">
        <v>1484</v>
      </c>
      <c r="O378" s="12" t="s">
        <v>1485</v>
      </c>
      <c r="P378" s="12" t="s">
        <v>1927</v>
      </c>
      <c r="Q378" s="12" t="s">
        <v>1944</v>
      </c>
      <c r="R378" s="12" t="s">
        <v>1949</v>
      </c>
      <c r="S378" s="12" t="s">
        <v>2031</v>
      </c>
      <c r="T378" s="12" t="s">
        <v>2210</v>
      </c>
    </row>
    <row r="379" spans="1:20" x14ac:dyDescent="0.25">
      <c r="A379" s="12" t="s">
        <v>1518</v>
      </c>
      <c r="B379" s="12" t="s">
        <v>1492</v>
      </c>
      <c r="C379" s="12" t="s">
        <v>1493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1277</v>
      </c>
      <c r="K379" s="12" t="s">
        <v>85</v>
      </c>
      <c r="L379" s="12" t="s">
        <v>1417</v>
      </c>
      <c r="M379" s="12" t="s">
        <v>1099</v>
      </c>
      <c r="N379" s="12" t="s">
        <v>1484</v>
      </c>
      <c r="O379" s="12" t="s">
        <v>1485</v>
      </c>
      <c r="P379" s="12" t="s">
        <v>1927</v>
      </c>
      <c r="Q379" s="12" t="s">
        <v>1940</v>
      </c>
      <c r="R379" s="12" t="s">
        <v>1949</v>
      </c>
      <c r="S379" s="12" t="s">
        <v>2031</v>
      </c>
      <c r="T379" s="12" t="s">
        <v>2311</v>
      </c>
    </row>
    <row r="380" spans="1:20" x14ac:dyDescent="0.25">
      <c r="A380" s="12" t="s">
        <v>1518</v>
      </c>
      <c r="B380" s="12" t="s">
        <v>1494</v>
      </c>
      <c r="C380" s="12" t="s">
        <v>1495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1496</v>
      </c>
      <c r="J380" s="12" t="s">
        <v>1277</v>
      </c>
      <c r="K380" s="12" t="s">
        <v>1433</v>
      </c>
      <c r="L380" s="12" t="s">
        <v>1417</v>
      </c>
      <c r="M380" s="12" t="s">
        <v>1099</v>
      </c>
      <c r="N380" s="12" t="s">
        <v>1484</v>
      </c>
      <c r="O380" s="12" t="s">
        <v>1485</v>
      </c>
      <c r="P380" s="12" t="s">
        <v>1927</v>
      </c>
      <c r="Q380" s="12" t="s">
        <v>1939</v>
      </c>
      <c r="R380" s="12" t="s">
        <v>1949</v>
      </c>
      <c r="S380" s="12" t="s">
        <v>2031</v>
      </c>
      <c r="T380" s="12" t="s">
        <v>2312</v>
      </c>
    </row>
    <row r="381" spans="1:20" x14ac:dyDescent="0.25">
      <c r="A381" s="12" t="s">
        <v>1518</v>
      </c>
      <c r="B381" s="12" t="s">
        <v>1497</v>
      </c>
      <c r="C381" s="12" t="s">
        <v>1498</v>
      </c>
      <c r="D381" s="12" t="s">
        <v>4</v>
      </c>
      <c r="E381" s="12" t="s">
        <v>9</v>
      </c>
      <c r="F381" s="12" t="s">
        <v>1039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1439</v>
      </c>
      <c r="L381" s="12" t="s">
        <v>1417</v>
      </c>
      <c r="M381" s="12" t="s">
        <v>1099</v>
      </c>
      <c r="N381" s="12" t="s">
        <v>1484</v>
      </c>
      <c r="O381" s="12" t="s">
        <v>1485</v>
      </c>
      <c r="P381" s="12" t="s">
        <v>1927</v>
      </c>
      <c r="Q381" s="12" t="s">
        <v>1940</v>
      </c>
      <c r="R381" s="12" t="s">
        <v>1949</v>
      </c>
      <c r="S381" s="12" t="s">
        <v>2031</v>
      </c>
      <c r="T381" s="12" t="s">
        <v>2313</v>
      </c>
    </row>
    <row r="382" spans="1:20" x14ac:dyDescent="0.25">
      <c r="A382" s="12" t="s">
        <v>1518</v>
      </c>
      <c r="B382" s="12" t="s">
        <v>1499</v>
      </c>
      <c r="C382" s="12" t="s">
        <v>1500</v>
      </c>
      <c r="D382" s="12" t="s">
        <v>7</v>
      </c>
      <c r="E382" s="12" t="s">
        <v>13</v>
      </c>
      <c r="F382" s="12" t="s">
        <v>1077</v>
      </c>
      <c r="G382" s="12" t="s">
        <v>398</v>
      </c>
      <c r="H382" s="12" t="s">
        <v>698</v>
      </c>
      <c r="I382" s="12" t="s">
        <v>171</v>
      </c>
      <c r="J382" s="12" t="s">
        <v>1394</v>
      </c>
      <c r="K382" s="12" t="s">
        <v>85</v>
      </c>
      <c r="L382" s="12" t="s">
        <v>1417</v>
      </c>
      <c r="M382" s="12" t="s">
        <v>1099</v>
      </c>
      <c r="N382" s="12" t="s">
        <v>1501</v>
      </c>
      <c r="O382" s="12" t="s">
        <v>1502</v>
      </c>
      <c r="P382" s="12" t="s">
        <v>1927</v>
      </c>
      <c r="Q382" s="12" t="s">
        <v>1944</v>
      </c>
      <c r="R382" s="12" t="s">
        <v>1949</v>
      </c>
      <c r="S382" s="12" t="s">
        <v>2031</v>
      </c>
      <c r="T382" s="12" t="s">
        <v>2314</v>
      </c>
    </row>
    <row r="383" spans="1:20" x14ac:dyDescent="0.25">
      <c r="A383" s="12" t="s">
        <v>1518</v>
      </c>
      <c r="B383" s="12" t="s">
        <v>1503</v>
      </c>
      <c r="C383" s="12" t="s">
        <v>1504</v>
      </c>
      <c r="D383" s="12" t="s">
        <v>7</v>
      </c>
      <c r="E383" s="12" t="s">
        <v>14</v>
      </c>
      <c r="F383" s="12" t="s">
        <v>1077</v>
      </c>
      <c r="G383" s="12" t="s">
        <v>398</v>
      </c>
      <c r="H383" s="12" t="s">
        <v>698</v>
      </c>
      <c r="I383" s="12" t="s">
        <v>1439</v>
      </c>
      <c r="J383" s="12" t="s">
        <v>353</v>
      </c>
      <c r="K383" s="12" t="s">
        <v>49</v>
      </c>
      <c r="L383" s="12" t="s">
        <v>1417</v>
      </c>
      <c r="M383" s="12" t="s">
        <v>1099</v>
      </c>
      <c r="N383" s="12" t="s">
        <v>1501</v>
      </c>
      <c r="O383" s="12" t="s">
        <v>1502</v>
      </c>
      <c r="P383" s="12" t="s">
        <v>1927</v>
      </c>
      <c r="Q383" s="12" t="s">
        <v>1946</v>
      </c>
      <c r="R383" s="12" t="s">
        <v>1949</v>
      </c>
      <c r="S383" s="12" t="s">
        <v>2031</v>
      </c>
      <c r="T383" s="12" t="s">
        <v>2315</v>
      </c>
    </row>
    <row r="384" spans="1:20" x14ac:dyDescent="0.25">
      <c r="A384" s="12" t="s">
        <v>1518</v>
      </c>
      <c r="B384" s="12" t="s">
        <v>1505</v>
      </c>
      <c r="C384" s="12" t="s">
        <v>1506</v>
      </c>
      <c r="D384" s="12" t="s">
        <v>7</v>
      </c>
      <c r="E384" s="12" t="s">
        <v>14</v>
      </c>
      <c r="F384" s="12" t="s">
        <v>1077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1417</v>
      </c>
      <c r="M384" s="12" t="s">
        <v>1099</v>
      </c>
      <c r="N384" s="12" t="s">
        <v>1501</v>
      </c>
      <c r="O384" s="12" t="s">
        <v>1502</v>
      </c>
      <c r="P384" s="12" t="s">
        <v>1927</v>
      </c>
      <c r="Q384" s="12" t="s">
        <v>1946</v>
      </c>
      <c r="R384" s="12" t="s">
        <v>1949</v>
      </c>
      <c r="S384" s="12" t="s">
        <v>2031</v>
      </c>
      <c r="T384" s="12" t="s">
        <v>2316</v>
      </c>
    </row>
    <row r="385" spans="1:20" x14ac:dyDescent="0.25">
      <c r="A385" s="12" t="s">
        <v>1518</v>
      </c>
      <c r="B385" s="12" t="s">
        <v>1507</v>
      </c>
      <c r="C385" s="12" t="s">
        <v>1508</v>
      </c>
      <c r="D385" s="12" t="s">
        <v>7</v>
      </c>
      <c r="E385" s="12" t="s">
        <v>13</v>
      </c>
      <c r="F385" s="12" t="s">
        <v>1039</v>
      </c>
      <c r="G385" s="12" t="s">
        <v>398</v>
      </c>
      <c r="H385" s="12" t="s">
        <v>698</v>
      </c>
      <c r="I385" s="12" t="s">
        <v>1431</v>
      </c>
      <c r="J385" s="12" t="s">
        <v>1432</v>
      </c>
      <c r="K385" s="12" t="s">
        <v>1433</v>
      </c>
      <c r="L385" s="12" t="s">
        <v>1417</v>
      </c>
      <c r="M385" s="12" t="s">
        <v>1099</v>
      </c>
      <c r="N385" s="12" t="s">
        <v>1501</v>
      </c>
      <c r="O385" s="12" t="s">
        <v>1502</v>
      </c>
      <c r="P385" s="12" t="s">
        <v>1927</v>
      </c>
      <c r="Q385" s="12" t="s">
        <v>1944</v>
      </c>
      <c r="R385" s="12" t="s">
        <v>1949</v>
      </c>
      <c r="S385" s="12" t="s">
        <v>2031</v>
      </c>
      <c r="T385" s="12" t="s">
        <v>2317</v>
      </c>
    </row>
    <row r="386" spans="1:20" x14ac:dyDescent="0.25">
      <c r="A386" s="12" t="s">
        <v>1518</v>
      </c>
      <c r="B386" s="12" t="s">
        <v>1509</v>
      </c>
      <c r="C386" s="12" t="s">
        <v>1510</v>
      </c>
      <c r="D386" s="12" t="s">
        <v>4</v>
      </c>
      <c r="E386" s="12" t="s">
        <v>9</v>
      </c>
      <c r="F386" s="12" t="s">
        <v>1511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1381</v>
      </c>
      <c r="L386" s="12" t="s">
        <v>1417</v>
      </c>
      <c r="M386" s="12" t="s">
        <v>1099</v>
      </c>
      <c r="N386" s="12" t="s">
        <v>1501</v>
      </c>
      <c r="O386" s="12" t="s">
        <v>1502</v>
      </c>
      <c r="P386" s="12" t="s">
        <v>1927</v>
      </c>
      <c r="Q386" s="12" t="s">
        <v>1940</v>
      </c>
      <c r="R386" s="12" t="s">
        <v>1949</v>
      </c>
      <c r="S386" s="12" t="s">
        <v>2031</v>
      </c>
      <c r="T386" s="12" t="s">
        <v>2318</v>
      </c>
    </row>
    <row r="387" spans="1:20" x14ac:dyDescent="0.25">
      <c r="A387" s="12" t="s">
        <v>1518</v>
      </c>
      <c r="B387" s="12" t="s">
        <v>1512</v>
      </c>
      <c r="C387" s="12" t="s">
        <v>1513</v>
      </c>
      <c r="D387" s="12" t="s">
        <v>7</v>
      </c>
      <c r="E387" s="12" t="s">
        <v>11</v>
      </c>
      <c r="F387" s="12" t="s">
        <v>1077</v>
      </c>
      <c r="G387" s="12" t="s">
        <v>782</v>
      </c>
      <c r="H387" s="12" t="s">
        <v>721</v>
      </c>
      <c r="I387" s="12" t="s">
        <v>1514</v>
      </c>
      <c r="J387" s="12" t="s">
        <v>1252</v>
      </c>
      <c r="K387" s="12" t="s">
        <v>1515</v>
      </c>
      <c r="L387" s="12" t="s">
        <v>1417</v>
      </c>
      <c r="M387" s="12" t="s">
        <v>1099</v>
      </c>
      <c r="N387" s="12" t="s">
        <v>1501</v>
      </c>
      <c r="O387" s="12" t="s">
        <v>1502</v>
      </c>
      <c r="P387" s="12" t="s">
        <v>1927</v>
      </c>
      <c r="Q387" s="12" t="s">
        <v>1941</v>
      </c>
      <c r="R387" s="12" t="s">
        <v>1949</v>
      </c>
      <c r="S387" s="12" t="s">
        <v>2031</v>
      </c>
      <c r="T387" s="12" t="s">
        <v>2197</v>
      </c>
    </row>
    <row r="388" spans="1:20" x14ac:dyDescent="0.25">
      <c r="A388" s="12" t="s">
        <v>1518</v>
      </c>
      <c r="B388" s="12" t="s">
        <v>1516</v>
      </c>
      <c r="C388" s="12" t="s">
        <v>1517</v>
      </c>
      <c r="D388" s="12" t="s">
        <v>4</v>
      </c>
      <c r="E388" s="12" t="s">
        <v>15</v>
      </c>
      <c r="F388" s="12" t="s">
        <v>1077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1417</v>
      </c>
      <c r="M388" s="12" t="s">
        <v>1099</v>
      </c>
      <c r="N388" s="12" t="s">
        <v>1501</v>
      </c>
      <c r="O388" s="12" t="s">
        <v>1502</v>
      </c>
      <c r="P388" s="12" t="s">
        <v>1927</v>
      </c>
      <c r="Q388" s="12" t="s">
        <v>1939</v>
      </c>
      <c r="R388" s="12" t="s">
        <v>1949</v>
      </c>
      <c r="S388" s="12" t="s">
        <v>2031</v>
      </c>
      <c r="T388" s="12" t="s">
        <v>2319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877</v>
      </c>
      <c r="M389" s="12" t="s">
        <v>989</v>
      </c>
      <c r="N389" s="12" t="s">
        <v>878</v>
      </c>
      <c r="O389" s="12" t="s">
        <v>879</v>
      </c>
      <c r="P389" s="12" t="s">
        <v>1927</v>
      </c>
      <c r="Q389" s="12" t="s">
        <v>1944</v>
      </c>
      <c r="R389" s="12" t="s">
        <v>1949</v>
      </c>
      <c r="S389" s="12" t="s">
        <v>2032</v>
      </c>
      <c r="T389" s="12" t="s">
        <v>2320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880</v>
      </c>
      <c r="M390" s="12" t="s">
        <v>990</v>
      </c>
      <c r="N390" s="12" t="s">
        <v>878</v>
      </c>
      <c r="O390" s="12" t="s">
        <v>879</v>
      </c>
      <c r="P390" s="12" t="s">
        <v>1927</v>
      </c>
      <c r="Q390" s="12" t="s">
        <v>1941</v>
      </c>
      <c r="R390" s="12" t="s">
        <v>1949</v>
      </c>
      <c r="S390" s="12" t="s">
        <v>2033</v>
      </c>
      <c r="T390" s="12" t="s">
        <v>2321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881</v>
      </c>
      <c r="M391" s="12" t="s">
        <v>991</v>
      </c>
      <c r="N391" s="12" t="s">
        <v>878</v>
      </c>
      <c r="O391" s="12" t="s">
        <v>879</v>
      </c>
      <c r="P391" s="12" t="s">
        <v>1927</v>
      </c>
      <c r="Q391" s="12" t="s">
        <v>1943</v>
      </c>
      <c r="R391" s="12" t="s">
        <v>1949</v>
      </c>
      <c r="S391" s="12" t="s">
        <v>2034</v>
      </c>
      <c r="T391" s="12" t="s">
        <v>2322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881</v>
      </c>
      <c r="M392" s="12" t="s">
        <v>991</v>
      </c>
      <c r="N392" s="12" t="s">
        <v>878</v>
      </c>
      <c r="O392" s="12" t="s">
        <v>879</v>
      </c>
      <c r="P392" s="12" t="s">
        <v>1927</v>
      </c>
      <c r="Q392" s="12" t="s">
        <v>1943</v>
      </c>
      <c r="R392" s="12" t="s">
        <v>1949</v>
      </c>
      <c r="S392" s="12" t="s">
        <v>2034</v>
      </c>
      <c r="T392" s="12" t="s">
        <v>2323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882</v>
      </c>
      <c r="M393" s="12" t="s">
        <v>992</v>
      </c>
      <c r="N393" s="12" t="s">
        <v>878</v>
      </c>
      <c r="O393" s="12" t="s">
        <v>879</v>
      </c>
      <c r="P393" s="12" t="s">
        <v>1927</v>
      </c>
      <c r="Q393" s="12" t="s">
        <v>1939</v>
      </c>
      <c r="R393" s="12" t="s">
        <v>1949</v>
      </c>
      <c r="S393" s="12" t="s">
        <v>1524</v>
      </c>
      <c r="T393" s="12" t="s">
        <v>2324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881</v>
      </c>
      <c r="M394" s="12" t="s">
        <v>991</v>
      </c>
      <c r="N394" s="12" t="s">
        <v>878</v>
      </c>
      <c r="O394" s="12" t="s">
        <v>879</v>
      </c>
      <c r="P394" s="12" t="s">
        <v>1927</v>
      </c>
      <c r="Q394" s="12" t="s">
        <v>1946</v>
      </c>
      <c r="R394" s="12" t="s">
        <v>1949</v>
      </c>
      <c r="S394" s="12" t="s">
        <v>2034</v>
      </c>
      <c r="T394" s="12" t="s">
        <v>2325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881</v>
      </c>
      <c r="M395" s="12" t="s">
        <v>991</v>
      </c>
      <c r="N395" s="12" t="s">
        <v>878</v>
      </c>
      <c r="O395" s="12" t="s">
        <v>879</v>
      </c>
      <c r="P395" s="12" t="s">
        <v>1927</v>
      </c>
      <c r="Q395" s="12" t="s">
        <v>1946</v>
      </c>
      <c r="R395" s="12" t="s">
        <v>1949</v>
      </c>
      <c r="S395" s="12" t="s">
        <v>2034</v>
      </c>
      <c r="T395" s="12" t="s">
        <v>2326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883</v>
      </c>
      <c r="M396" s="12" t="s">
        <v>993</v>
      </c>
      <c r="N396" s="12" t="s">
        <v>878</v>
      </c>
      <c r="O396" s="12" t="s">
        <v>879</v>
      </c>
      <c r="P396" s="12" t="s">
        <v>1927</v>
      </c>
      <c r="Q396" s="12" t="s">
        <v>1939</v>
      </c>
      <c r="R396" s="12" t="s">
        <v>1949</v>
      </c>
      <c r="S396" s="12" t="s">
        <v>2035</v>
      </c>
      <c r="T396" s="12" t="s">
        <v>2327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877</v>
      </c>
      <c r="M397" s="12" t="s">
        <v>989</v>
      </c>
      <c r="N397" s="12" t="s">
        <v>878</v>
      </c>
      <c r="O397" s="12" t="s">
        <v>879</v>
      </c>
      <c r="P397" s="12" t="s">
        <v>1927</v>
      </c>
      <c r="Q397" s="12" t="s">
        <v>1944</v>
      </c>
      <c r="R397" s="12" t="s">
        <v>1949</v>
      </c>
      <c r="S397" s="12" t="s">
        <v>2032</v>
      </c>
      <c r="T397" s="12" t="s">
        <v>2328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880</v>
      </c>
      <c r="M398" s="12" t="s">
        <v>990</v>
      </c>
      <c r="N398" s="12" t="s">
        <v>878</v>
      </c>
      <c r="O398" s="12" t="s">
        <v>879</v>
      </c>
      <c r="P398" s="12" t="s">
        <v>1927</v>
      </c>
      <c r="Q398" s="12" t="s">
        <v>1945</v>
      </c>
      <c r="R398" s="12" t="s">
        <v>1949</v>
      </c>
      <c r="S398" s="12" t="s">
        <v>2033</v>
      </c>
      <c r="T398" s="12" t="s">
        <v>2329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883</v>
      </c>
      <c r="M399" s="12" t="s">
        <v>993</v>
      </c>
      <c r="N399" s="12" t="s">
        <v>878</v>
      </c>
      <c r="O399" s="12" t="s">
        <v>879</v>
      </c>
      <c r="P399" s="12" t="s">
        <v>1927</v>
      </c>
      <c r="Q399" s="12" t="s">
        <v>1943</v>
      </c>
      <c r="R399" s="12" t="s">
        <v>1949</v>
      </c>
      <c r="S399" s="12" t="s">
        <v>2035</v>
      </c>
      <c r="T399" s="12" t="s">
        <v>2330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882</v>
      </c>
      <c r="M400" s="12" t="s">
        <v>992</v>
      </c>
      <c r="N400" s="12" t="s">
        <v>878</v>
      </c>
      <c r="O400" s="12" t="s">
        <v>879</v>
      </c>
      <c r="P400" s="12" t="s">
        <v>1927</v>
      </c>
      <c r="Q400" s="12" t="s">
        <v>1943</v>
      </c>
      <c r="R400" s="12" t="s">
        <v>1949</v>
      </c>
      <c r="S400" s="12" t="s">
        <v>1524</v>
      </c>
      <c r="T400" s="12" t="s">
        <v>2331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881</v>
      </c>
      <c r="M401" s="12" t="s">
        <v>991</v>
      </c>
      <c r="N401" s="12" t="s">
        <v>884</v>
      </c>
      <c r="O401" s="12" t="s">
        <v>885</v>
      </c>
      <c r="P401" s="12" t="s">
        <v>1927</v>
      </c>
      <c r="Q401" s="12" t="s">
        <v>1944</v>
      </c>
      <c r="R401" s="12" t="s">
        <v>1949</v>
      </c>
      <c r="S401" s="12" t="s">
        <v>2034</v>
      </c>
      <c r="T401" s="12" t="s">
        <v>2332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881</v>
      </c>
      <c r="M402" s="12" t="s">
        <v>991</v>
      </c>
      <c r="N402" s="12" t="s">
        <v>884</v>
      </c>
      <c r="O402" s="12" t="s">
        <v>885</v>
      </c>
      <c r="P402" s="12" t="s">
        <v>1927</v>
      </c>
      <c r="Q402" s="12" t="s">
        <v>1941</v>
      </c>
      <c r="R402" s="12" t="s">
        <v>1949</v>
      </c>
      <c r="S402" s="12" t="s">
        <v>2034</v>
      </c>
      <c r="T402" s="12" t="s">
        <v>2333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880</v>
      </c>
      <c r="M403" s="12" t="s">
        <v>990</v>
      </c>
      <c r="N403" s="12" t="s">
        <v>884</v>
      </c>
      <c r="O403" s="12" t="s">
        <v>885</v>
      </c>
      <c r="P403" s="12" t="s">
        <v>1927</v>
      </c>
      <c r="Q403" s="12" t="s">
        <v>1945</v>
      </c>
      <c r="R403" s="12" t="s">
        <v>1949</v>
      </c>
      <c r="S403" s="12" t="s">
        <v>2033</v>
      </c>
      <c r="T403" s="12" t="s">
        <v>2334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877</v>
      </c>
      <c r="M404" s="12" t="s">
        <v>989</v>
      </c>
      <c r="N404" s="12" t="s">
        <v>884</v>
      </c>
      <c r="O404" s="12" t="s">
        <v>885</v>
      </c>
      <c r="P404" s="12" t="s">
        <v>1927</v>
      </c>
      <c r="Q404" s="12" t="s">
        <v>1941</v>
      </c>
      <c r="R404" s="12" t="s">
        <v>1949</v>
      </c>
      <c r="S404" s="12" t="s">
        <v>2032</v>
      </c>
      <c r="T404" s="12" t="s">
        <v>2335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880</v>
      </c>
      <c r="M405" s="12" t="s">
        <v>990</v>
      </c>
      <c r="N405" s="12" t="s">
        <v>884</v>
      </c>
      <c r="O405" s="12" t="s">
        <v>885</v>
      </c>
      <c r="P405" s="12" t="s">
        <v>1927</v>
      </c>
      <c r="Q405" s="12" t="s">
        <v>1939</v>
      </c>
      <c r="R405" s="12" t="s">
        <v>1949</v>
      </c>
      <c r="S405" s="12" t="s">
        <v>2033</v>
      </c>
      <c r="T405" s="12" t="s">
        <v>2336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877</v>
      </c>
      <c r="M406" s="12" t="s">
        <v>989</v>
      </c>
      <c r="N406" s="12" t="s">
        <v>886</v>
      </c>
      <c r="O406" s="12" t="s">
        <v>887</v>
      </c>
      <c r="P406" s="12" t="s">
        <v>1927</v>
      </c>
      <c r="Q406" s="12" t="s">
        <v>1941</v>
      </c>
      <c r="R406" s="12" t="s">
        <v>1949</v>
      </c>
      <c r="S406" s="12" t="s">
        <v>2032</v>
      </c>
      <c r="T406" s="12" t="s">
        <v>2337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881</v>
      </c>
      <c r="M407" s="12" t="s">
        <v>990</v>
      </c>
      <c r="N407" s="12" t="s">
        <v>886</v>
      </c>
      <c r="O407" s="12" t="s">
        <v>887</v>
      </c>
      <c r="P407" s="12" t="s">
        <v>1927</v>
      </c>
      <c r="Q407" s="12" t="s">
        <v>1941</v>
      </c>
      <c r="R407" s="12" t="s">
        <v>1949</v>
      </c>
      <c r="S407" s="12" t="s">
        <v>2036</v>
      </c>
      <c r="T407" s="12" t="s">
        <v>2338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881</v>
      </c>
      <c r="M408" s="12" t="s">
        <v>990</v>
      </c>
      <c r="N408" s="12" t="s">
        <v>886</v>
      </c>
      <c r="O408" s="12" t="s">
        <v>887</v>
      </c>
      <c r="P408" s="12" t="s">
        <v>1927</v>
      </c>
      <c r="Q408" s="12" t="s">
        <v>1944</v>
      </c>
      <c r="R408" s="12" t="s">
        <v>1949</v>
      </c>
      <c r="S408" s="12" t="s">
        <v>2036</v>
      </c>
      <c r="T408" s="12" t="s">
        <v>2339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881</v>
      </c>
      <c r="M409" s="12" t="s">
        <v>991</v>
      </c>
      <c r="N409" s="12" t="s">
        <v>886</v>
      </c>
      <c r="O409" s="12" t="s">
        <v>887</v>
      </c>
      <c r="P409" s="12" t="s">
        <v>1927</v>
      </c>
      <c r="Q409" s="12" t="s">
        <v>1945</v>
      </c>
      <c r="R409" s="12" t="s">
        <v>1949</v>
      </c>
      <c r="S409" s="12" t="s">
        <v>2034</v>
      </c>
      <c r="T409" s="12" t="s">
        <v>2340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881</v>
      </c>
      <c r="M410" s="12" t="s">
        <v>991</v>
      </c>
      <c r="N410" s="12" t="s">
        <v>886</v>
      </c>
      <c r="O410" s="12" t="s">
        <v>887</v>
      </c>
      <c r="P410" s="12" t="s">
        <v>1927</v>
      </c>
      <c r="Q410" s="12" t="s">
        <v>1943</v>
      </c>
      <c r="R410" s="12" t="s">
        <v>1949</v>
      </c>
      <c r="S410" s="12" t="s">
        <v>2034</v>
      </c>
      <c r="T410" s="12" t="s">
        <v>2341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881</v>
      </c>
      <c r="M411" s="12" t="s">
        <v>990</v>
      </c>
      <c r="N411" s="12" t="s">
        <v>886</v>
      </c>
      <c r="O411" s="12" t="s">
        <v>887</v>
      </c>
      <c r="P411" s="12" t="s">
        <v>1927</v>
      </c>
      <c r="Q411" s="12" t="s">
        <v>1944</v>
      </c>
      <c r="R411" s="12" t="s">
        <v>1949</v>
      </c>
      <c r="S411" s="12" t="s">
        <v>2036</v>
      </c>
      <c r="T411" s="12" t="s">
        <v>2342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881</v>
      </c>
      <c r="M412" s="12" t="s">
        <v>991</v>
      </c>
      <c r="N412" s="12" t="s">
        <v>888</v>
      </c>
      <c r="O412" s="12" t="s">
        <v>889</v>
      </c>
      <c r="P412" s="12" t="s">
        <v>1927</v>
      </c>
      <c r="Q412" s="12" t="s">
        <v>1944</v>
      </c>
      <c r="R412" s="12" t="s">
        <v>1949</v>
      </c>
      <c r="S412" s="12" t="s">
        <v>2034</v>
      </c>
      <c r="T412" s="12" t="s">
        <v>2343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877</v>
      </c>
      <c r="M413" s="12" t="s">
        <v>989</v>
      </c>
      <c r="N413" s="12" t="s">
        <v>888</v>
      </c>
      <c r="O413" s="12" t="s">
        <v>889</v>
      </c>
      <c r="P413" s="12" t="s">
        <v>1927</v>
      </c>
      <c r="Q413" s="12" t="s">
        <v>1944</v>
      </c>
      <c r="R413" s="12" t="s">
        <v>1949</v>
      </c>
      <c r="S413" s="12" t="s">
        <v>2032</v>
      </c>
      <c r="T413" s="12" t="s">
        <v>2344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881</v>
      </c>
      <c r="M414" s="12" t="s">
        <v>991</v>
      </c>
      <c r="N414" s="12" t="s">
        <v>888</v>
      </c>
      <c r="O414" s="12" t="s">
        <v>889</v>
      </c>
      <c r="P414" s="12" t="s">
        <v>1927</v>
      </c>
      <c r="Q414" s="12" t="s">
        <v>1946</v>
      </c>
      <c r="R414" s="12" t="s">
        <v>1949</v>
      </c>
      <c r="S414" s="12" t="s">
        <v>2034</v>
      </c>
      <c r="T414" s="12" t="s">
        <v>2343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877</v>
      </c>
      <c r="M415" s="12" t="s">
        <v>989</v>
      </c>
      <c r="N415" s="12" t="s">
        <v>888</v>
      </c>
      <c r="O415" s="12" t="s">
        <v>889</v>
      </c>
      <c r="P415" s="12" t="s">
        <v>1927</v>
      </c>
      <c r="Q415" s="12" t="s">
        <v>1946</v>
      </c>
      <c r="R415" s="12" t="s">
        <v>1949</v>
      </c>
      <c r="S415" s="12" t="s">
        <v>2032</v>
      </c>
      <c r="T415" s="12" t="s">
        <v>2344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881</v>
      </c>
      <c r="M416" s="12" t="s">
        <v>990</v>
      </c>
      <c r="N416" s="12" t="s">
        <v>888</v>
      </c>
      <c r="O416" s="12" t="s">
        <v>889</v>
      </c>
      <c r="P416" s="12" t="s">
        <v>1927</v>
      </c>
      <c r="Q416" s="12" t="s">
        <v>1941</v>
      </c>
      <c r="R416" s="12" t="s">
        <v>1949</v>
      </c>
      <c r="S416" s="12" t="s">
        <v>2036</v>
      </c>
      <c r="T416" s="12" t="s">
        <v>2345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881</v>
      </c>
      <c r="M417" s="12" t="s">
        <v>990</v>
      </c>
      <c r="N417" s="12" t="s">
        <v>888</v>
      </c>
      <c r="O417" s="12" t="s">
        <v>889</v>
      </c>
      <c r="P417" s="12" t="s">
        <v>1927</v>
      </c>
      <c r="Q417" s="12" t="s">
        <v>1939</v>
      </c>
      <c r="R417" s="12" t="s">
        <v>1949</v>
      </c>
      <c r="S417" s="12" t="s">
        <v>2036</v>
      </c>
      <c r="T417" s="12" t="s">
        <v>2342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881</v>
      </c>
      <c r="M418" s="12" t="s">
        <v>990</v>
      </c>
      <c r="N418" s="12" t="s">
        <v>888</v>
      </c>
      <c r="O418" s="12" t="s">
        <v>889</v>
      </c>
      <c r="P418" s="12" t="s">
        <v>1927</v>
      </c>
      <c r="Q418" s="12" t="s">
        <v>1939</v>
      </c>
      <c r="R418" s="12" t="s">
        <v>1949</v>
      </c>
      <c r="S418" s="12" t="s">
        <v>2036</v>
      </c>
      <c r="T418" s="12" t="s">
        <v>2342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881</v>
      </c>
      <c r="M419" s="12" t="s">
        <v>990</v>
      </c>
      <c r="N419" s="12" t="s">
        <v>888</v>
      </c>
      <c r="O419" s="12" t="s">
        <v>889</v>
      </c>
      <c r="P419" s="12" t="s">
        <v>1927</v>
      </c>
      <c r="Q419" s="12" t="s">
        <v>1941</v>
      </c>
      <c r="R419" s="12" t="s">
        <v>1949</v>
      </c>
      <c r="S419" s="12" t="s">
        <v>2036</v>
      </c>
      <c r="T419" s="12" t="s">
        <v>2346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881</v>
      </c>
      <c r="M420" s="12" t="s">
        <v>990</v>
      </c>
      <c r="N420" s="12" t="s">
        <v>888</v>
      </c>
      <c r="O420" s="12" t="s">
        <v>889</v>
      </c>
      <c r="P420" s="12" t="s">
        <v>1927</v>
      </c>
      <c r="Q420" s="12" t="s">
        <v>1943</v>
      </c>
      <c r="R420" s="12" t="s">
        <v>1949</v>
      </c>
      <c r="S420" s="12" t="s">
        <v>2036</v>
      </c>
      <c r="T420" s="12" t="s">
        <v>2347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881</v>
      </c>
      <c r="M421" s="12" t="s">
        <v>990</v>
      </c>
      <c r="N421" s="12" t="s">
        <v>888</v>
      </c>
      <c r="O421" s="12" t="s">
        <v>889</v>
      </c>
      <c r="P421" s="12" t="s">
        <v>1927</v>
      </c>
      <c r="Q421" s="12" t="s">
        <v>1945</v>
      </c>
      <c r="R421" s="12" t="s">
        <v>1949</v>
      </c>
      <c r="S421" s="12" t="s">
        <v>2036</v>
      </c>
      <c r="T421" s="12" t="s">
        <v>2348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881</v>
      </c>
      <c r="M422" s="12" t="s">
        <v>990</v>
      </c>
      <c r="N422" s="12" t="s">
        <v>888</v>
      </c>
      <c r="O422" s="12" t="s">
        <v>889</v>
      </c>
      <c r="P422" s="12" t="s">
        <v>1927</v>
      </c>
      <c r="Q422" s="12" t="s">
        <v>1944</v>
      </c>
      <c r="R422" s="12" t="s">
        <v>1949</v>
      </c>
      <c r="S422" s="12" t="s">
        <v>2036</v>
      </c>
      <c r="T422" s="12" t="s">
        <v>2349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877</v>
      </c>
      <c r="M423" s="12" t="s">
        <v>989</v>
      </c>
      <c r="N423" s="12" t="s">
        <v>890</v>
      </c>
      <c r="O423" s="12" t="s">
        <v>891</v>
      </c>
      <c r="P423" s="12" t="s">
        <v>1927</v>
      </c>
      <c r="Q423" s="12" t="s">
        <v>1944</v>
      </c>
      <c r="R423" s="12" t="s">
        <v>1949</v>
      </c>
      <c r="S423" s="12" t="s">
        <v>2032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882</v>
      </c>
      <c r="M424" s="12" t="s">
        <v>992</v>
      </c>
      <c r="N424" s="12" t="s">
        <v>890</v>
      </c>
      <c r="O424" s="12" t="s">
        <v>891</v>
      </c>
      <c r="P424" s="12" t="s">
        <v>1927</v>
      </c>
      <c r="Q424" s="12" t="s">
        <v>1945</v>
      </c>
      <c r="R424" s="12" t="s">
        <v>1949</v>
      </c>
      <c r="S424" s="12" t="s">
        <v>1524</v>
      </c>
      <c r="T424" s="12" t="s">
        <v>2350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877</v>
      </c>
      <c r="M425" s="12" t="s">
        <v>989</v>
      </c>
      <c r="N425" s="12" t="s">
        <v>892</v>
      </c>
      <c r="O425" s="12" t="s">
        <v>893</v>
      </c>
      <c r="P425" s="12" t="s">
        <v>1927</v>
      </c>
      <c r="Q425" s="12" t="s">
        <v>1941</v>
      </c>
      <c r="R425" s="12" t="s">
        <v>1949</v>
      </c>
      <c r="S425" s="12" t="s">
        <v>2032</v>
      </c>
      <c r="T425" s="12" t="s">
        <v>2351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880</v>
      </c>
      <c r="M426" s="12" t="s">
        <v>990</v>
      </c>
      <c r="N426" s="12" t="s">
        <v>892</v>
      </c>
      <c r="O426" s="12" t="s">
        <v>893</v>
      </c>
      <c r="P426" s="12" t="s">
        <v>1927</v>
      </c>
      <c r="Q426" s="12" t="s">
        <v>1944</v>
      </c>
      <c r="R426" s="12" t="s">
        <v>1949</v>
      </c>
      <c r="S426" s="12" t="s">
        <v>2033</v>
      </c>
      <c r="T426" s="12" t="s">
        <v>2352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877</v>
      </c>
      <c r="M427" s="12" t="s">
        <v>989</v>
      </c>
      <c r="N427" s="12" t="s">
        <v>892</v>
      </c>
      <c r="O427" s="12" t="s">
        <v>893</v>
      </c>
      <c r="P427" s="12" t="s">
        <v>1927</v>
      </c>
      <c r="Q427" s="12" t="s">
        <v>1943</v>
      </c>
      <c r="R427" s="12" t="s">
        <v>1949</v>
      </c>
      <c r="S427" s="12" t="s">
        <v>2032</v>
      </c>
      <c r="T427" s="12" t="s">
        <v>2353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880</v>
      </c>
      <c r="M428" s="12" t="s">
        <v>990</v>
      </c>
      <c r="N428" s="12" t="s">
        <v>892</v>
      </c>
      <c r="O428" s="12" t="s">
        <v>893</v>
      </c>
      <c r="P428" s="12" t="s">
        <v>1927</v>
      </c>
      <c r="Q428" s="12" t="s">
        <v>1939</v>
      </c>
      <c r="R428" s="12" t="s">
        <v>1949</v>
      </c>
      <c r="S428" s="12" t="s">
        <v>2033</v>
      </c>
      <c r="T428" s="12" t="s">
        <v>2354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877</v>
      </c>
      <c r="M429" s="12" t="s">
        <v>989</v>
      </c>
      <c r="N429" s="12" t="s">
        <v>892</v>
      </c>
      <c r="O429" s="12" t="s">
        <v>893</v>
      </c>
      <c r="P429" s="12" t="s">
        <v>1927</v>
      </c>
      <c r="Q429" s="12" t="s">
        <v>1943</v>
      </c>
      <c r="R429" s="12" t="s">
        <v>1949</v>
      </c>
      <c r="S429" s="12" t="s">
        <v>2032</v>
      </c>
      <c r="T429" s="12" t="s">
        <v>2355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880</v>
      </c>
      <c r="M430" s="12" t="s">
        <v>990</v>
      </c>
      <c r="N430" s="12" t="s">
        <v>892</v>
      </c>
      <c r="O430" s="12" t="s">
        <v>893</v>
      </c>
      <c r="P430" s="12" t="s">
        <v>1927</v>
      </c>
      <c r="Q430" s="12" t="s">
        <v>1939</v>
      </c>
      <c r="R430" s="12" t="s">
        <v>1949</v>
      </c>
      <c r="S430" s="12" t="s">
        <v>2033</v>
      </c>
      <c r="T430" s="12" t="s">
        <v>2356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880</v>
      </c>
      <c r="M431" s="12" t="s">
        <v>990</v>
      </c>
      <c r="N431" s="12" t="s">
        <v>892</v>
      </c>
      <c r="O431" s="12" t="s">
        <v>893</v>
      </c>
      <c r="P431" s="12" t="s">
        <v>1927</v>
      </c>
      <c r="Q431" s="12" t="s">
        <v>1941</v>
      </c>
      <c r="R431" s="12" t="s">
        <v>1949</v>
      </c>
      <c r="S431" s="12" t="s">
        <v>2033</v>
      </c>
      <c r="T431" s="12" t="s">
        <v>2357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881</v>
      </c>
      <c r="M432" s="12" t="s">
        <v>991</v>
      </c>
      <c r="N432" s="12" t="s">
        <v>894</v>
      </c>
      <c r="O432" s="12" t="s">
        <v>895</v>
      </c>
      <c r="P432" s="12" t="s">
        <v>1927</v>
      </c>
      <c r="Q432" s="12" t="s">
        <v>1941</v>
      </c>
      <c r="R432" s="12" t="s">
        <v>1949</v>
      </c>
      <c r="S432" s="12" t="s">
        <v>2034</v>
      </c>
      <c r="T432" s="12" t="s">
        <v>2358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883</v>
      </c>
      <c r="M433" s="12" t="s">
        <v>993</v>
      </c>
      <c r="N433" s="12" t="s">
        <v>894</v>
      </c>
      <c r="O433" s="12" t="s">
        <v>895</v>
      </c>
      <c r="P433" s="12" t="s">
        <v>1927</v>
      </c>
      <c r="Q433" s="12" t="s">
        <v>1944</v>
      </c>
      <c r="R433" s="12" t="s">
        <v>1949</v>
      </c>
      <c r="S433" s="12" t="s">
        <v>2035</v>
      </c>
      <c r="T433" s="12" t="s">
        <v>2359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883</v>
      </c>
      <c r="M434" s="12" t="s">
        <v>993</v>
      </c>
      <c r="N434" s="12" t="s">
        <v>894</v>
      </c>
      <c r="O434" s="12" t="s">
        <v>895</v>
      </c>
      <c r="P434" s="12" t="s">
        <v>1927</v>
      </c>
      <c r="Q434" s="12" t="s">
        <v>1939</v>
      </c>
      <c r="R434" s="12" t="s">
        <v>1949</v>
      </c>
      <c r="S434" s="12" t="s">
        <v>2035</v>
      </c>
      <c r="T434" s="12" t="s">
        <v>2360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877</v>
      </c>
      <c r="M435" s="12" t="s">
        <v>989</v>
      </c>
      <c r="N435" s="12" t="s">
        <v>894</v>
      </c>
      <c r="O435" s="12" t="s">
        <v>895</v>
      </c>
      <c r="P435" s="12" t="s">
        <v>1927</v>
      </c>
      <c r="Q435" s="12" t="s">
        <v>1946</v>
      </c>
      <c r="R435" s="12" t="s">
        <v>1949</v>
      </c>
      <c r="S435" s="12" t="s">
        <v>2032</v>
      </c>
      <c r="T435" s="12" t="s">
        <v>2355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883</v>
      </c>
      <c r="M436" s="12" t="s">
        <v>993</v>
      </c>
      <c r="N436" s="12" t="s">
        <v>894</v>
      </c>
      <c r="O436" s="12" t="s">
        <v>895</v>
      </c>
      <c r="P436" s="12" t="s">
        <v>1927</v>
      </c>
      <c r="Q436" s="12" t="s">
        <v>1943</v>
      </c>
      <c r="R436" s="12" t="s">
        <v>1949</v>
      </c>
      <c r="S436" s="12" t="s">
        <v>2035</v>
      </c>
      <c r="T436" s="12" t="s">
        <v>2361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881</v>
      </c>
      <c r="M437" s="12" t="s">
        <v>991</v>
      </c>
      <c r="N437" s="12" t="s">
        <v>894</v>
      </c>
      <c r="O437" s="12" t="s">
        <v>895</v>
      </c>
      <c r="P437" s="12" t="s">
        <v>1927</v>
      </c>
      <c r="Q437" s="12" t="s">
        <v>1941</v>
      </c>
      <c r="R437" s="12" t="s">
        <v>1949</v>
      </c>
      <c r="S437" s="12" t="s">
        <v>2034</v>
      </c>
      <c r="T437" s="12" t="s">
        <v>2362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880</v>
      </c>
      <c r="M438" s="12" t="s">
        <v>990</v>
      </c>
      <c r="N438" s="12" t="s">
        <v>894</v>
      </c>
      <c r="O438" s="12" t="s">
        <v>895</v>
      </c>
      <c r="P438" s="12" t="s">
        <v>1927</v>
      </c>
      <c r="Q438" s="12" t="s">
        <v>1944</v>
      </c>
      <c r="R438" s="12" t="s">
        <v>1949</v>
      </c>
      <c r="S438" s="12" t="s">
        <v>2033</v>
      </c>
      <c r="T438" s="12" t="s">
        <v>2363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883</v>
      </c>
      <c r="M439" s="12" t="s">
        <v>993</v>
      </c>
      <c r="N439" s="12" t="s">
        <v>894</v>
      </c>
      <c r="O439" s="12" t="s">
        <v>895</v>
      </c>
      <c r="P439" s="12" t="s">
        <v>1927</v>
      </c>
      <c r="Q439" s="12" t="s">
        <v>1943</v>
      </c>
      <c r="R439" s="12" t="s">
        <v>1949</v>
      </c>
      <c r="S439" s="12" t="s">
        <v>2035</v>
      </c>
      <c r="T439" s="12" t="s">
        <v>2361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880</v>
      </c>
      <c r="M440" s="12" t="s">
        <v>990</v>
      </c>
      <c r="N440" s="12" t="s">
        <v>896</v>
      </c>
      <c r="O440" s="12" t="s">
        <v>897</v>
      </c>
      <c r="P440" s="12" t="s">
        <v>1927</v>
      </c>
      <c r="Q440" s="12" t="s">
        <v>1939</v>
      </c>
      <c r="R440" s="12" t="s">
        <v>1949</v>
      </c>
      <c r="S440" s="12" t="s">
        <v>2033</v>
      </c>
      <c r="T440" s="12" t="s">
        <v>2364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877</v>
      </c>
      <c r="M441" s="12" t="s">
        <v>989</v>
      </c>
      <c r="N441" s="12" t="s">
        <v>896</v>
      </c>
      <c r="O441" s="12" t="s">
        <v>897</v>
      </c>
      <c r="P441" s="12" t="s">
        <v>1927</v>
      </c>
      <c r="Q441" s="12" t="s">
        <v>1940</v>
      </c>
      <c r="R441" s="12" t="s">
        <v>1949</v>
      </c>
      <c r="S441" s="12" t="s">
        <v>2032</v>
      </c>
      <c r="T441" s="12" t="s">
        <v>2365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883</v>
      </c>
      <c r="M442" s="12" t="s">
        <v>993</v>
      </c>
      <c r="N442" s="12" t="s">
        <v>896</v>
      </c>
      <c r="O442" s="12" t="s">
        <v>897</v>
      </c>
      <c r="P442" s="12" t="s">
        <v>1927</v>
      </c>
      <c r="Q442" s="12" t="s">
        <v>1941</v>
      </c>
      <c r="R442" s="12" t="s">
        <v>1949</v>
      </c>
      <c r="S442" s="12" t="s">
        <v>2035</v>
      </c>
      <c r="T442" s="12" t="s">
        <v>2366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882</v>
      </c>
      <c r="M443" s="12" t="s">
        <v>992</v>
      </c>
      <c r="N443" s="12" t="s">
        <v>896</v>
      </c>
      <c r="O443" s="12" t="s">
        <v>897</v>
      </c>
      <c r="P443" s="12" t="s">
        <v>1927</v>
      </c>
      <c r="Q443" s="12" t="s">
        <v>1941</v>
      </c>
      <c r="R443" s="12" t="s">
        <v>1949</v>
      </c>
      <c r="S443" s="12" t="s">
        <v>1524</v>
      </c>
      <c r="T443" s="12" t="s">
        <v>2344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877</v>
      </c>
      <c r="M444" s="12" t="s">
        <v>989</v>
      </c>
      <c r="N444" s="12" t="s">
        <v>896</v>
      </c>
      <c r="O444" s="12" t="s">
        <v>897</v>
      </c>
      <c r="P444" s="12" t="s">
        <v>1927</v>
      </c>
      <c r="Q444" s="12" t="s">
        <v>1944</v>
      </c>
      <c r="R444" s="12" t="s">
        <v>1949</v>
      </c>
      <c r="S444" s="12" t="s">
        <v>2032</v>
      </c>
      <c r="T444" s="12" t="s">
        <v>2367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883</v>
      </c>
      <c r="M445" s="12" t="s">
        <v>993</v>
      </c>
      <c r="N445" s="12" t="s">
        <v>896</v>
      </c>
      <c r="O445" s="12" t="s">
        <v>897</v>
      </c>
      <c r="P445" s="12" t="s">
        <v>1927</v>
      </c>
      <c r="Q445" s="12" t="s">
        <v>1944</v>
      </c>
      <c r="R445" s="12" t="s">
        <v>1949</v>
      </c>
      <c r="S445" s="12" t="s">
        <v>2035</v>
      </c>
      <c r="T445" s="12" t="s">
        <v>2368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882</v>
      </c>
      <c r="M446" s="12" t="s">
        <v>992</v>
      </c>
      <c r="N446" s="12" t="s">
        <v>896</v>
      </c>
      <c r="O446" s="12" t="s">
        <v>897</v>
      </c>
      <c r="P446" s="12" t="s">
        <v>1927</v>
      </c>
      <c r="Q446" s="12" t="s">
        <v>1946</v>
      </c>
      <c r="R446" s="12" t="s">
        <v>1949</v>
      </c>
      <c r="S446" s="12" t="s">
        <v>1524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880</v>
      </c>
      <c r="M447" s="12" t="s">
        <v>990</v>
      </c>
      <c r="N447" s="12" t="s">
        <v>896</v>
      </c>
      <c r="O447" s="12" t="s">
        <v>897</v>
      </c>
      <c r="P447" s="12" t="s">
        <v>1927</v>
      </c>
      <c r="Q447" s="12" t="s">
        <v>1946</v>
      </c>
      <c r="R447" s="12" t="s">
        <v>1949</v>
      </c>
      <c r="S447" s="12" t="s">
        <v>2033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883</v>
      </c>
      <c r="M448" s="12" t="s">
        <v>993</v>
      </c>
      <c r="N448" s="12" t="s">
        <v>896</v>
      </c>
      <c r="O448" s="12" t="s">
        <v>897</v>
      </c>
      <c r="P448" s="12" t="s">
        <v>1927</v>
      </c>
      <c r="Q448" s="12" t="s">
        <v>1943</v>
      </c>
      <c r="R448" s="12" t="s">
        <v>1949</v>
      </c>
      <c r="S448" s="12" t="s">
        <v>2035</v>
      </c>
      <c r="T448" s="12" t="s">
        <v>2369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882</v>
      </c>
      <c r="M449" s="12" t="s">
        <v>992</v>
      </c>
      <c r="N449" s="12" t="s">
        <v>896</v>
      </c>
      <c r="O449" s="12" t="s">
        <v>897</v>
      </c>
      <c r="P449" s="12" t="s">
        <v>1927</v>
      </c>
      <c r="Q449" s="12" t="s">
        <v>1945</v>
      </c>
      <c r="R449" s="12" t="s">
        <v>1949</v>
      </c>
      <c r="S449" s="12" t="s">
        <v>1524</v>
      </c>
      <c r="T449" s="12" t="s">
        <v>2370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883</v>
      </c>
      <c r="M450" s="12" t="s">
        <v>994</v>
      </c>
      <c r="N450" s="12" t="s">
        <v>898</v>
      </c>
      <c r="O450" s="12" t="s">
        <v>899</v>
      </c>
      <c r="P450" s="12" t="s">
        <v>1927</v>
      </c>
      <c r="Q450" s="12" t="s">
        <v>1944</v>
      </c>
      <c r="R450" s="12" t="s">
        <v>1949</v>
      </c>
      <c r="S450" s="12" t="s">
        <v>2037</v>
      </c>
      <c r="T450" s="12" t="s">
        <v>2371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883</v>
      </c>
      <c r="M451" s="12" t="s">
        <v>994</v>
      </c>
      <c r="N451" s="12" t="s">
        <v>898</v>
      </c>
      <c r="O451" s="12" t="s">
        <v>899</v>
      </c>
      <c r="P451" s="12" t="s">
        <v>1927</v>
      </c>
      <c r="Q451" s="12" t="s">
        <v>1939</v>
      </c>
      <c r="R451" s="12" t="s">
        <v>1949</v>
      </c>
      <c r="S451" s="12" t="s">
        <v>2037</v>
      </c>
      <c r="T451" s="12" t="s">
        <v>2372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883</v>
      </c>
      <c r="M452" s="12" t="s">
        <v>994</v>
      </c>
      <c r="N452" s="12" t="s">
        <v>898</v>
      </c>
      <c r="O452" s="12" t="s">
        <v>899</v>
      </c>
      <c r="P452" s="12" t="s">
        <v>1927</v>
      </c>
      <c r="Q452" s="12" t="s">
        <v>1941</v>
      </c>
      <c r="R452" s="12" t="s">
        <v>1949</v>
      </c>
      <c r="S452" s="12" t="s">
        <v>2037</v>
      </c>
      <c r="T452" s="12" t="s">
        <v>2372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881</v>
      </c>
      <c r="M453" s="12" t="s">
        <v>990</v>
      </c>
      <c r="N453" s="12" t="s">
        <v>898</v>
      </c>
      <c r="O453" s="12" t="s">
        <v>899</v>
      </c>
      <c r="P453" s="12" t="s">
        <v>1927</v>
      </c>
      <c r="Q453" s="12" t="s">
        <v>1943</v>
      </c>
      <c r="R453" s="12" t="s">
        <v>1949</v>
      </c>
      <c r="S453" s="12" t="s">
        <v>2036</v>
      </c>
      <c r="T453" s="12" t="s">
        <v>2373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881</v>
      </c>
      <c r="M454" s="12" t="s">
        <v>990</v>
      </c>
      <c r="N454" s="12" t="s">
        <v>898</v>
      </c>
      <c r="O454" s="12" t="s">
        <v>899</v>
      </c>
      <c r="P454" s="12" t="s">
        <v>1927</v>
      </c>
      <c r="Q454" s="12" t="s">
        <v>1940</v>
      </c>
      <c r="R454" s="12" t="s">
        <v>1949</v>
      </c>
      <c r="S454" s="12" t="s">
        <v>2036</v>
      </c>
      <c r="T454" s="12" t="s">
        <v>2374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900</v>
      </c>
      <c r="M455" s="12" t="s">
        <v>994</v>
      </c>
      <c r="N455" s="12" t="s">
        <v>901</v>
      </c>
      <c r="O455" s="12" t="s">
        <v>886</v>
      </c>
      <c r="P455" s="12" t="s">
        <v>1927</v>
      </c>
      <c r="Q455" s="12" t="s">
        <v>1939</v>
      </c>
      <c r="R455" s="12" t="s">
        <v>1949</v>
      </c>
      <c r="S455" s="12" t="s">
        <v>2038</v>
      </c>
      <c r="T455" s="12" t="s">
        <v>2375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900</v>
      </c>
      <c r="M456" s="12" t="s">
        <v>994</v>
      </c>
      <c r="N456" s="12" t="s">
        <v>901</v>
      </c>
      <c r="O456" s="12" t="s">
        <v>886</v>
      </c>
      <c r="P456" s="12" t="s">
        <v>1927</v>
      </c>
      <c r="Q456" s="12" t="s">
        <v>1939</v>
      </c>
      <c r="R456" s="12" t="s">
        <v>1949</v>
      </c>
      <c r="S456" s="12" t="s">
        <v>2038</v>
      </c>
      <c r="T456" s="12" t="s">
        <v>2376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900</v>
      </c>
      <c r="M457" s="12" t="s">
        <v>994</v>
      </c>
      <c r="N457" s="12" t="s">
        <v>902</v>
      </c>
      <c r="O457" s="12" t="s">
        <v>890</v>
      </c>
      <c r="P457" s="12" t="s">
        <v>1927</v>
      </c>
      <c r="Q457" s="12" t="s">
        <v>1939</v>
      </c>
      <c r="R457" s="12" t="s">
        <v>1949</v>
      </c>
      <c r="S457" s="12" t="s">
        <v>2038</v>
      </c>
      <c r="T457" s="12" t="s">
        <v>2377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882</v>
      </c>
      <c r="M458" s="12" t="s">
        <v>992</v>
      </c>
      <c r="N458" s="12" t="s">
        <v>903</v>
      </c>
      <c r="O458" s="12" t="s">
        <v>904</v>
      </c>
      <c r="P458" s="12" t="s">
        <v>1927</v>
      </c>
      <c r="Q458" s="12" t="s">
        <v>1941</v>
      </c>
      <c r="R458" s="12" t="s">
        <v>1949</v>
      </c>
      <c r="S458" s="12" t="s">
        <v>1524</v>
      </c>
      <c r="T458" s="12" t="s">
        <v>2378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900</v>
      </c>
      <c r="M459" s="12" t="s">
        <v>994</v>
      </c>
      <c r="N459" s="12" t="s">
        <v>903</v>
      </c>
      <c r="O459" s="12" t="s">
        <v>904</v>
      </c>
      <c r="P459" s="12" t="s">
        <v>1927</v>
      </c>
      <c r="Q459" s="12" t="s">
        <v>1944</v>
      </c>
      <c r="R459" s="12" t="s">
        <v>1949</v>
      </c>
      <c r="S459" s="12" t="s">
        <v>2038</v>
      </c>
      <c r="T459" s="12" t="s">
        <v>2323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900</v>
      </c>
      <c r="M460" s="12" t="s">
        <v>994</v>
      </c>
      <c r="N460" s="12" t="s">
        <v>903</v>
      </c>
      <c r="O460" s="12" t="s">
        <v>904</v>
      </c>
      <c r="P460" s="12" t="s">
        <v>1927</v>
      </c>
      <c r="Q460" s="12" t="s">
        <v>1939</v>
      </c>
      <c r="R460" s="12" t="s">
        <v>1949</v>
      </c>
      <c r="S460" s="12" t="s">
        <v>2038</v>
      </c>
      <c r="T460" s="12" t="s">
        <v>2379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882</v>
      </c>
      <c r="M461" s="12" t="s">
        <v>992</v>
      </c>
      <c r="N461" s="12" t="s">
        <v>903</v>
      </c>
      <c r="O461" s="12" t="s">
        <v>904</v>
      </c>
      <c r="P461" s="12" t="s">
        <v>1927</v>
      </c>
      <c r="Q461" s="12" t="s">
        <v>1940</v>
      </c>
      <c r="R461" s="12" t="s">
        <v>1949</v>
      </c>
      <c r="S461" s="12" t="s">
        <v>1524</v>
      </c>
      <c r="T461" s="12" t="s">
        <v>2380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881</v>
      </c>
      <c r="M462" s="12" t="s">
        <v>991</v>
      </c>
      <c r="N462" s="12" t="s">
        <v>905</v>
      </c>
      <c r="O462" s="12" t="s">
        <v>901</v>
      </c>
      <c r="P462" s="12" t="s">
        <v>1927</v>
      </c>
      <c r="Q462" s="12" t="s">
        <v>1941</v>
      </c>
      <c r="R462" s="12" t="s">
        <v>1949</v>
      </c>
      <c r="S462" s="12" t="s">
        <v>2034</v>
      </c>
      <c r="T462" s="12" t="s">
        <v>2381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881</v>
      </c>
      <c r="M463" s="12" t="s">
        <v>991</v>
      </c>
      <c r="N463" s="12" t="s">
        <v>905</v>
      </c>
      <c r="O463" s="12" t="s">
        <v>901</v>
      </c>
      <c r="P463" s="12" t="s">
        <v>1927</v>
      </c>
      <c r="Q463" s="12" t="s">
        <v>1940</v>
      </c>
      <c r="R463" s="12" t="s">
        <v>1949</v>
      </c>
      <c r="S463" s="12" t="s">
        <v>2034</v>
      </c>
      <c r="T463" s="12" t="s">
        <v>2382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881</v>
      </c>
      <c r="M464" s="12" t="s">
        <v>991</v>
      </c>
      <c r="N464" s="12" t="s">
        <v>906</v>
      </c>
      <c r="O464" s="12" t="s">
        <v>907</v>
      </c>
      <c r="P464" s="12" t="s">
        <v>1927</v>
      </c>
      <c r="Q464" s="12" t="s">
        <v>1941</v>
      </c>
      <c r="R464" s="12" t="s">
        <v>1949</v>
      </c>
      <c r="S464" s="12" t="s">
        <v>2034</v>
      </c>
      <c r="T464" s="12" t="s">
        <v>2383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881</v>
      </c>
      <c r="M465" s="12" t="s">
        <v>991</v>
      </c>
      <c r="N465" s="12" t="s">
        <v>906</v>
      </c>
      <c r="O465" s="12" t="s">
        <v>907</v>
      </c>
      <c r="P465" s="12" t="s">
        <v>1927</v>
      </c>
      <c r="Q465" s="12" t="s">
        <v>1940</v>
      </c>
      <c r="R465" s="12" t="s">
        <v>1949</v>
      </c>
      <c r="S465" s="12" t="s">
        <v>2034</v>
      </c>
      <c r="T465" s="12" t="s">
        <v>2384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881</v>
      </c>
      <c r="M466" s="12" t="s">
        <v>991</v>
      </c>
      <c r="N466" s="12" t="s">
        <v>906</v>
      </c>
      <c r="O466" s="12" t="s">
        <v>907</v>
      </c>
      <c r="P466" s="12" t="s">
        <v>1927</v>
      </c>
      <c r="Q466" s="12" t="s">
        <v>1944</v>
      </c>
      <c r="R466" s="12" t="s">
        <v>1949</v>
      </c>
      <c r="S466" s="12" t="s">
        <v>2034</v>
      </c>
      <c r="T466" s="12" t="s">
        <v>2385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877</v>
      </c>
      <c r="M467" s="12" t="s">
        <v>989</v>
      </c>
      <c r="N467" s="12" t="s">
        <v>908</v>
      </c>
      <c r="O467" s="12" t="s">
        <v>909</v>
      </c>
      <c r="P467" s="12" t="s">
        <v>1927</v>
      </c>
      <c r="Q467" s="12" t="s">
        <v>1941</v>
      </c>
      <c r="R467" s="12" t="s">
        <v>1949</v>
      </c>
      <c r="S467" s="12" t="s">
        <v>2032</v>
      </c>
      <c r="T467" s="12" t="s">
        <v>2232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877</v>
      </c>
      <c r="M468" s="12" t="s">
        <v>989</v>
      </c>
      <c r="N468" s="12" t="s">
        <v>908</v>
      </c>
      <c r="O468" s="12" t="s">
        <v>909</v>
      </c>
      <c r="P468" s="12" t="s">
        <v>1927</v>
      </c>
      <c r="Q468" s="12" t="s">
        <v>1944</v>
      </c>
      <c r="R468" s="12" t="s">
        <v>1949</v>
      </c>
      <c r="S468" s="12" t="s">
        <v>2032</v>
      </c>
      <c r="T468" s="12" t="s">
        <v>2386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877</v>
      </c>
      <c r="M469" s="12" t="s">
        <v>989</v>
      </c>
      <c r="N469" s="12" t="s">
        <v>908</v>
      </c>
      <c r="O469" s="12" t="s">
        <v>909</v>
      </c>
      <c r="P469" s="12" t="s">
        <v>1927</v>
      </c>
      <c r="Q469" s="12" t="s">
        <v>1940</v>
      </c>
      <c r="R469" s="12" t="s">
        <v>1949</v>
      </c>
      <c r="S469" s="12" t="s">
        <v>2032</v>
      </c>
      <c r="T469" s="12" t="s">
        <v>2387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877</v>
      </c>
      <c r="M470" s="12" t="s">
        <v>989</v>
      </c>
      <c r="N470" s="12" t="s">
        <v>910</v>
      </c>
      <c r="O470" s="12" t="s">
        <v>911</v>
      </c>
      <c r="P470" s="12" t="s">
        <v>1927</v>
      </c>
      <c r="Q470" s="12" t="s">
        <v>1939</v>
      </c>
      <c r="R470" s="12" t="s">
        <v>1949</v>
      </c>
      <c r="S470" s="12" t="s">
        <v>2032</v>
      </c>
      <c r="T470" s="12" t="s">
        <v>2225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880</v>
      </c>
      <c r="M471" s="12" t="s">
        <v>990</v>
      </c>
      <c r="N471" s="12" t="s">
        <v>912</v>
      </c>
      <c r="O471" s="12" t="s">
        <v>913</v>
      </c>
      <c r="P471" s="12" t="s">
        <v>1927</v>
      </c>
      <c r="Q471" s="12" t="s">
        <v>1941</v>
      </c>
      <c r="R471" s="12" t="s">
        <v>1949</v>
      </c>
      <c r="S471" s="12" t="s">
        <v>2033</v>
      </c>
      <c r="T471" s="12" t="s">
        <v>2255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880</v>
      </c>
      <c r="M472" s="12" t="s">
        <v>990</v>
      </c>
      <c r="N472" s="12" t="s">
        <v>912</v>
      </c>
      <c r="O472" s="12" t="s">
        <v>913</v>
      </c>
      <c r="P472" s="12" t="s">
        <v>1927</v>
      </c>
      <c r="Q472" s="12" t="s">
        <v>1943</v>
      </c>
      <c r="R472" s="12" t="s">
        <v>1949</v>
      </c>
      <c r="S472" s="12" t="s">
        <v>2033</v>
      </c>
      <c r="T472" s="12" t="s">
        <v>2388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883</v>
      </c>
      <c r="M473" s="12" t="s">
        <v>993</v>
      </c>
      <c r="N473" s="12" t="s">
        <v>914</v>
      </c>
      <c r="O473" s="12" t="s">
        <v>915</v>
      </c>
      <c r="P473" s="12" t="s">
        <v>1927</v>
      </c>
      <c r="Q473" s="12" t="s">
        <v>1941</v>
      </c>
      <c r="R473" s="12" t="s">
        <v>1949</v>
      </c>
      <c r="S473" s="12" t="s">
        <v>2035</v>
      </c>
      <c r="T473" s="12" t="s">
        <v>2389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883</v>
      </c>
      <c r="M474" s="12" t="s">
        <v>993</v>
      </c>
      <c r="N474" s="12" t="s">
        <v>914</v>
      </c>
      <c r="O474" s="12" t="s">
        <v>915</v>
      </c>
      <c r="P474" s="12" t="s">
        <v>1927</v>
      </c>
      <c r="Q474" s="12" t="s">
        <v>1939</v>
      </c>
      <c r="R474" s="12" t="s">
        <v>1949</v>
      </c>
      <c r="S474" s="12" t="s">
        <v>2035</v>
      </c>
      <c r="T474" s="12" t="s">
        <v>2390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883</v>
      </c>
      <c r="M475" s="12" t="s">
        <v>993</v>
      </c>
      <c r="N475" s="12" t="s">
        <v>914</v>
      </c>
      <c r="O475" s="12" t="s">
        <v>915</v>
      </c>
      <c r="P475" s="12" t="s">
        <v>1927</v>
      </c>
      <c r="Q475" s="12" t="s">
        <v>1943</v>
      </c>
      <c r="R475" s="12" t="s">
        <v>1949</v>
      </c>
      <c r="S475" s="12" t="s">
        <v>2035</v>
      </c>
      <c r="T475" s="12" t="s">
        <v>2391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883</v>
      </c>
      <c r="M476" s="12" t="s">
        <v>993</v>
      </c>
      <c r="N476" s="12" t="s">
        <v>914</v>
      </c>
      <c r="O476" s="12" t="s">
        <v>915</v>
      </c>
      <c r="P476" s="12" t="s">
        <v>1927</v>
      </c>
      <c r="Q476" s="12" t="s">
        <v>1940</v>
      </c>
      <c r="R476" s="12" t="s">
        <v>1949</v>
      </c>
      <c r="S476" s="12" t="s">
        <v>2035</v>
      </c>
      <c r="T476" s="12" t="s">
        <v>2392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883</v>
      </c>
      <c r="M477" s="12" t="s">
        <v>993</v>
      </c>
      <c r="N477" s="12" t="s">
        <v>916</v>
      </c>
      <c r="O477" s="12" t="s">
        <v>917</v>
      </c>
      <c r="P477" s="12" t="s">
        <v>1927</v>
      </c>
      <c r="Q477" s="12" t="s">
        <v>1941</v>
      </c>
      <c r="R477" s="12" t="s">
        <v>1949</v>
      </c>
      <c r="S477" s="12" t="s">
        <v>2035</v>
      </c>
      <c r="T477" s="12" t="s">
        <v>2393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883</v>
      </c>
      <c r="M478" s="12" t="s">
        <v>993</v>
      </c>
      <c r="N478" s="12" t="s">
        <v>916</v>
      </c>
      <c r="O478" s="12" t="s">
        <v>917</v>
      </c>
      <c r="P478" s="12" t="s">
        <v>1927</v>
      </c>
      <c r="Q478" s="12" t="s">
        <v>1939</v>
      </c>
      <c r="R478" s="12" t="s">
        <v>1949</v>
      </c>
      <c r="S478" s="12" t="s">
        <v>2035</v>
      </c>
      <c r="T478" s="12" t="s">
        <v>2394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883</v>
      </c>
      <c r="M479" s="12" t="s">
        <v>993</v>
      </c>
      <c r="N479" s="12" t="s">
        <v>916</v>
      </c>
      <c r="O479" s="12" t="s">
        <v>917</v>
      </c>
      <c r="P479" s="12" t="s">
        <v>1927</v>
      </c>
      <c r="Q479" s="12" t="s">
        <v>1940</v>
      </c>
      <c r="R479" s="12" t="s">
        <v>1949</v>
      </c>
      <c r="S479" s="12" t="s">
        <v>2035</v>
      </c>
      <c r="T479" s="12" t="s">
        <v>2395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883</v>
      </c>
      <c r="M480" s="12" t="s">
        <v>993</v>
      </c>
      <c r="N480" s="12" t="s">
        <v>916</v>
      </c>
      <c r="O480" s="12" t="s">
        <v>917</v>
      </c>
      <c r="P480" s="12" t="s">
        <v>1927</v>
      </c>
      <c r="Q480" s="12" t="s">
        <v>1943</v>
      </c>
      <c r="R480" s="12" t="s">
        <v>1949</v>
      </c>
      <c r="S480" s="12" t="s">
        <v>2035</v>
      </c>
      <c r="T480" s="12" t="s">
        <v>2396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883</v>
      </c>
      <c r="M481" s="12" t="s">
        <v>993</v>
      </c>
      <c r="N481" s="12" t="s">
        <v>916</v>
      </c>
      <c r="O481" s="12" t="s">
        <v>917</v>
      </c>
      <c r="P481" s="12" t="s">
        <v>1927</v>
      </c>
      <c r="Q481" s="12" t="s">
        <v>1940</v>
      </c>
      <c r="R481" s="12" t="s">
        <v>1949</v>
      </c>
      <c r="S481" s="12" t="s">
        <v>2035</v>
      </c>
      <c r="T481" s="12" t="s">
        <v>2395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883</v>
      </c>
      <c r="M482" s="12" t="s">
        <v>993</v>
      </c>
      <c r="N482" s="12" t="s">
        <v>916</v>
      </c>
      <c r="O482" s="12" t="s">
        <v>917</v>
      </c>
      <c r="P482" s="12" t="s">
        <v>1927</v>
      </c>
      <c r="Q482" s="12" t="s">
        <v>1946</v>
      </c>
      <c r="R482" s="12" t="s">
        <v>1949</v>
      </c>
      <c r="S482" s="12" t="s">
        <v>2035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883</v>
      </c>
      <c r="M483" s="12" t="s">
        <v>993</v>
      </c>
      <c r="N483" s="12" t="s">
        <v>916</v>
      </c>
      <c r="O483" s="12" t="s">
        <v>917</v>
      </c>
      <c r="P483" s="12" t="s">
        <v>1927</v>
      </c>
      <c r="Q483" s="12" t="s">
        <v>1944</v>
      </c>
      <c r="R483" s="12" t="s">
        <v>1949</v>
      </c>
      <c r="S483" s="12" t="s">
        <v>2035</v>
      </c>
      <c r="T483" s="12" t="s">
        <v>2208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882</v>
      </c>
      <c r="M484" s="12" t="s">
        <v>994</v>
      </c>
      <c r="N484" s="12" t="s">
        <v>918</v>
      </c>
      <c r="O484" s="12" t="s">
        <v>919</v>
      </c>
      <c r="P484" s="12" t="s">
        <v>1927</v>
      </c>
      <c r="Q484" s="12" t="s">
        <v>1941</v>
      </c>
      <c r="R484" s="12" t="s">
        <v>1949</v>
      </c>
      <c r="S484" s="12" t="s">
        <v>2039</v>
      </c>
      <c r="T484" s="12" t="s">
        <v>2397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882</v>
      </c>
      <c r="M485" s="12" t="s">
        <v>994</v>
      </c>
      <c r="N485" s="12" t="s">
        <v>918</v>
      </c>
      <c r="O485" s="12" t="s">
        <v>919</v>
      </c>
      <c r="P485" s="12" t="s">
        <v>1927</v>
      </c>
      <c r="Q485" s="12" t="s">
        <v>1944</v>
      </c>
      <c r="R485" s="12" t="s">
        <v>1949</v>
      </c>
      <c r="S485" s="12" t="s">
        <v>2039</v>
      </c>
      <c r="T485" s="12" t="s">
        <v>2398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882</v>
      </c>
      <c r="M486" s="12" t="s">
        <v>994</v>
      </c>
      <c r="N486" s="12" t="s">
        <v>918</v>
      </c>
      <c r="O486" s="12" t="s">
        <v>919</v>
      </c>
      <c r="P486" s="12" t="s">
        <v>1927</v>
      </c>
      <c r="Q486" s="12" t="s">
        <v>1945</v>
      </c>
      <c r="R486" s="12" t="s">
        <v>1949</v>
      </c>
      <c r="S486" s="12" t="s">
        <v>2039</v>
      </c>
      <c r="T486" s="12" t="s">
        <v>2399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882</v>
      </c>
      <c r="M487" s="12" t="s">
        <v>994</v>
      </c>
      <c r="N487" s="12" t="s">
        <v>918</v>
      </c>
      <c r="O487" s="12" t="s">
        <v>919</v>
      </c>
      <c r="P487" s="12" t="s">
        <v>1927</v>
      </c>
      <c r="Q487" s="12" t="s">
        <v>1939</v>
      </c>
      <c r="R487" s="12" t="s">
        <v>1949</v>
      </c>
      <c r="S487" s="12" t="s">
        <v>2039</v>
      </c>
      <c r="T487" s="12" t="s">
        <v>2400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882</v>
      </c>
      <c r="M488" s="12" t="s">
        <v>994</v>
      </c>
      <c r="N488" s="12" t="s">
        <v>918</v>
      </c>
      <c r="O488" s="12" t="s">
        <v>919</v>
      </c>
      <c r="P488" s="12" t="s">
        <v>1927</v>
      </c>
      <c r="Q488" s="12" t="s">
        <v>1944</v>
      </c>
      <c r="R488" s="12" t="s">
        <v>1949</v>
      </c>
      <c r="S488" s="12" t="s">
        <v>2039</v>
      </c>
      <c r="T488" s="12" t="s">
        <v>2401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882</v>
      </c>
      <c r="M489" s="12" t="s">
        <v>994</v>
      </c>
      <c r="N489" s="12" t="s">
        <v>920</v>
      </c>
      <c r="O489" s="12" t="s">
        <v>921</v>
      </c>
      <c r="P489" s="12" t="s">
        <v>1927</v>
      </c>
      <c r="Q489" s="12" t="s">
        <v>1941</v>
      </c>
      <c r="R489" s="12" t="s">
        <v>1949</v>
      </c>
      <c r="S489" s="12" t="s">
        <v>2039</v>
      </c>
      <c r="T489" s="12" t="s">
        <v>2402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882</v>
      </c>
      <c r="M490" s="12" t="s">
        <v>994</v>
      </c>
      <c r="N490" s="12" t="s">
        <v>920</v>
      </c>
      <c r="O490" s="12" t="s">
        <v>921</v>
      </c>
      <c r="P490" s="12" t="s">
        <v>1927</v>
      </c>
      <c r="Q490" s="12" t="s">
        <v>1940</v>
      </c>
      <c r="R490" s="12" t="s">
        <v>1949</v>
      </c>
      <c r="S490" s="12" t="s">
        <v>2039</v>
      </c>
      <c r="T490" s="12" t="s">
        <v>2403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882</v>
      </c>
      <c r="M491" s="12" t="s">
        <v>994</v>
      </c>
      <c r="N491" s="12" t="s">
        <v>920</v>
      </c>
      <c r="O491" s="12" t="s">
        <v>921</v>
      </c>
      <c r="P491" s="12" t="s">
        <v>1927</v>
      </c>
      <c r="Q491" s="12" t="s">
        <v>1943</v>
      </c>
      <c r="R491" s="12" t="s">
        <v>1949</v>
      </c>
      <c r="S491" s="12" t="s">
        <v>2039</v>
      </c>
      <c r="T491" s="12" t="s">
        <v>2404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882</v>
      </c>
      <c r="M492" s="12" t="s">
        <v>994</v>
      </c>
      <c r="N492" s="12" t="s">
        <v>920</v>
      </c>
      <c r="O492" s="12" t="s">
        <v>921</v>
      </c>
      <c r="P492" s="12" t="s">
        <v>1927</v>
      </c>
      <c r="Q492" s="12" t="s">
        <v>1946</v>
      </c>
      <c r="R492" s="12" t="s">
        <v>1949</v>
      </c>
      <c r="S492" s="12" t="s">
        <v>2039</v>
      </c>
      <c r="T492" s="12" t="s">
        <v>2405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882</v>
      </c>
      <c r="M493" s="12" t="s">
        <v>994</v>
      </c>
      <c r="N493" s="12" t="s">
        <v>920</v>
      </c>
      <c r="O493" s="12" t="s">
        <v>921</v>
      </c>
      <c r="P493" s="12" t="s">
        <v>1927</v>
      </c>
      <c r="Q493" s="12" t="s">
        <v>1944</v>
      </c>
      <c r="R493" s="12" t="s">
        <v>1949</v>
      </c>
      <c r="S493" s="12" t="s">
        <v>2039</v>
      </c>
      <c r="T493" s="12" t="s">
        <v>2406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882</v>
      </c>
      <c r="M494" s="12" t="s">
        <v>994</v>
      </c>
      <c r="N494" s="12" t="s">
        <v>920</v>
      </c>
      <c r="O494" s="12" t="s">
        <v>921</v>
      </c>
      <c r="P494" s="12" t="s">
        <v>1927</v>
      </c>
      <c r="Q494" s="12" t="s">
        <v>1939</v>
      </c>
      <c r="R494" s="12" t="s">
        <v>1949</v>
      </c>
      <c r="S494" s="12" t="s">
        <v>2039</v>
      </c>
      <c r="T494" s="12" t="s">
        <v>2407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882</v>
      </c>
      <c r="M495" s="12" t="s">
        <v>992</v>
      </c>
      <c r="N495" s="12" t="s">
        <v>922</v>
      </c>
      <c r="O495" s="12" t="s">
        <v>923</v>
      </c>
      <c r="P495" s="12" t="s">
        <v>1927</v>
      </c>
      <c r="Q495" s="12" t="s">
        <v>1946</v>
      </c>
      <c r="R495" s="12" t="s">
        <v>1949</v>
      </c>
      <c r="S495" s="12" t="s">
        <v>1524</v>
      </c>
      <c r="T495" s="12" t="s">
        <v>2408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882</v>
      </c>
      <c r="M496" s="12" t="s">
        <v>992</v>
      </c>
      <c r="N496" s="12" t="s">
        <v>922</v>
      </c>
      <c r="O496" s="12" t="s">
        <v>923</v>
      </c>
      <c r="P496" s="12" t="s">
        <v>1927</v>
      </c>
      <c r="Q496" s="12" t="s">
        <v>1944</v>
      </c>
      <c r="R496" s="12" t="s">
        <v>1949</v>
      </c>
      <c r="S496" s="12" t="s">
        <v>1524</v>
      </c>
      <c r="T496" s="12" t="s">
        <v>2409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882</v>
      </c>
      <c r="M497" s="12" t="s">
        <v>992</v>
      </c>
      <c r="N497" s="12" t="s">
        <v>922</v>
      </c>
      <c r="O497" s="12" t="s">
        <v>923</v>
      </c>
      <c r="P497" s="12" t="s">
        <v>1927</v>
      </c>
      <c r="Q497" s="12" t="s">
        <v>1939</v>
      </c>
      <c r="R497" s="12" t="s">
        <v>1949</v>
      </c>
      <c r="S497" s="12" t="s">
        <v>1524</v>
      </c>
      <c r="T497" s="12" t="s">
        <v>2410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882</v>
      </c>
      <c r="M498" s="12" t="s">
        <v>992</v>
      </c>
      <c r="N498" s="12" t="s">
        <v>922</v>
      </c>
      <c r="O498" s="12" t="s">
        <v>923</v>
      </c>
      <c r="P498" s="12" t="s">
        <v>1927</v>
      </c>
      <c r="Q498" s="12" t="s">
        <v>1941</v>
      </c>
      <c r="R498" s="12" t="s">
        <v>1949</v>
      </c>
      <c r="S498" s="12" t="s">
        <v>1524</v>
      </c>
      <c r="T498" s="12" t="s">
        <v>2411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882</v>
      </c>
      <c r="M499" s="12" t="s">
        <v>992</v>
      </c>
      <c r="N499" s="12" t="s">
        <v>924</v>
      </c>
      <c r="O499" s="12" t="s">
        <v>925</v>
      </c>
      <c r="P499" s="12" t="s">
        <v>1927</v>
      </c>
      <c r="Q499" s="12" t="s">
        <v>1941</v>
      </c>
      <c r="R499" s="12" t="s">
        <v>1949</v>
      </c>
      <c r="S499" s="12" t="s">
        <v>1524</v>
      </c>
      <c r="T499" s="12" t="s">
        <v>2412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882</v>
      </c>
      <c r="M500" s="12" t="s">
        <v>992</v>
      </c>
      <c r="N500" s="12" t="s">
        <v>924</v>
      </c>
      <c r="O500" s="12" t="s">
        <v>925</v>
      </c>
      <c r="P500" s="12" t="s">
        <v>1927</v>
      </c>
      <c r="Q500" s="12" t="s">
        <v>1946</v>
      </c>
      <c r="R500" s="12" t="s">
        <v>1949</v>
      </c>
      <c r="S500" s="12" t="s">
        <v>1524</v>
      </c>
      <c r="T500" s="12" t="s">
        <v>2413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882</v>
      </c>
      <c r="M501" s="12" t="s">
        <v>992</v>
      </c>
      <c r="N501" s="12" t="s">
        <v>924</v>
      </c>
      <c r="O501" s="12" t="s">
        <v>925</v>
      </c>
      <c r="P501" s="12" t="s">
        <v>1927</v>
      </c>
      <c r="Q501" s="12" t="s">
        <v>1944</v>
      </c>
      <c r="R501" s="12" t="s">
        <v>1949</v>
      </c>
      <c r="S501" s="12" t="s">
        <v>1524</v>
      </c>
      <c r="T501" s="12" t="s">
        <v>2414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882</v>
      </c>
      <c r="M502" s="12" t="s">
        <v>992</v>
      </c>
      <c r="N502" s="12" t="s">
        <v>924</v>
      </c>
      <c r="O502" s="12" t="s">
        <v>925</v>
      </c>
      <c r="P502" s="12" t="s">
        <v>1927</v>
      </c>
      <c r="Q502" s="12" t="s">
        <v>1940</v>
      </c>
      <c r="R502" s="12" t="s">
        <v>1949</v>
      </c>
      <c r="S502" s="12" t="s">
        <v>1524</v>
      </c>
      <c r="T502" s="12" t="s">
        <v>2415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900</v>
      </c>
      <c r="M503" s="12" t="s">
        <v>994</v>
      </c>
      <c r="N503" s="12" t="s">
        <v>926</v>
      </c>
      <c r="O503" s="12" t="s">
        <v>927</v>
      </c>
      <c r="P503" s="12" t="s">
        <v>1927</v>
      </c>
      <c r="Q503" s="12" t="s">
        <v>1944</v>
      </c>
      <c r="R503" s="12" t="s">
        <v>1949</v>
      </c>
      <c r="S503" s="12" t="s">
        <v>2038</v>
      </c>
      <c r="T503" s="12" t="s">
        <v>2416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900</v>
      </c>
      <c r="M504" s="12" t="s">
        <v>994</v>
      </c>
      <c r="N504" s="12" t="s">
        <v>926</v>
      </c>
      <c r="O504" s="12" t="s">
        <v>927</v>
      </c>
      <c r="P504" s="12" t="s">
        <v>1927</v>
      </c>
      <c r="Q504" s="12" t="s">
        <v>1946</v>
      </c>
      <c r="R504" s="12" t="s">
        <v>1949</v>
      </c>
      <c r="S504" s="12" t="s">
        <v>2038</v>
      </c>
      <c r="T504" s="12" t="s">
        <v>2417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900</v>
      </c>
      <c r="M505" s="12" t="s">
        <v>994</v>
      </c>
      <c r="N505" s="12" t="s">
        <v>926</v>
      </c>
      <c r="O505" s="12" t="s">
        <v>927</v>
      </c>
      <c r="P505" s="12" t="s">
        <v>1927</v>
      </c>
      <c r="Q505" s="12" t="s">
        <v>1941</v>
      </c>
      <c r="R505" s="12" t="s">
        <v>1949</v>
      </c>
      <c r="S505" s="12" t="s">
        <v>2038</v>
      </c>
      <c r="T505" s="12" t="s">
        <v>2418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900</v>
      </c>
      <c r="M506" s="12" t="s">
        <v>994</v>
      </c>
      <c r="N506" s="12" t="s">
        <v>926</v>
      </c>
      <c r="O506" s="12" t="s">
        <v>927</v>
      </c>
      <c r="P506" s="12" t="s">
        <v>1927</v>
      </c>
      <c r="Q506" s="12" t="s">
        <v>1939</v>
      </c>
      <c r="R506" s="12" t="s">
        <v>1949</v>
      </c>
      <c r="S506" s="12" t="s">
        <v>2038</v>
      </c>
      <c r="T506" s="12" t="s">
        <v>2419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928</v>
      </c>
      <c r="M507" s="12" t="s">
        <v>974</v>
      </c>
      <c r="N507" s="12" t="s">
        <v>929</v>
      </c>
      <c r="O507" s="12" t="s">
        <v>930</v>
      </c>
      <c r="P507" s="12" t="s">
        <v>1927</v>
      </c>
      <c r="Q507" s="12" t="s">
        <v>1941</v>
      </c>
      <c r="R507" s="12" t="s">
        <v>1949</v>
      </c>
      <c r="S507" s="12" t="s">
        <v>2025</v>
      </c>
      <c r="T507" s="12" t="s">
        <v>2420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928</v>
      </c>
      <c r="M508" s="12" t="s">
        <v>974</v>
      </c>
      <c r="N508" s="12" t="s">
        <v>931</v>
      </c>
      <c r="O508" s="12" t="s">
        <v>932</v>
      </c>
      <c r="P508" s="12" t="s">
        <v>1927</v>
      </c>
      <c r="Q508" s="12" t="s">
        <v>1941</v>
      </c>
      <c r="R508" s="12" t="s">
        <v>1949</v>
      </c>
      <c r="S508" s="12" t="s">
        <v>2025</v>
      </c>
      <c r="T508" s="12" t="s">
        <v>2421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928</v>
      </c>
      <c r="M509" s="12" t="s">
        <v>974</v>
      </c>
      <c r="N509" s="12" t="s">
        <v>931</v>
      </c>
      <c r="O509" s="12" t="s">
        <v>932</v>
      </c>
      <c r="P509" s="12" t="s">
        <v>1927</v>
      </c>
      <c r="Q509" s="12" t="s">
        <v>1942</v>
      </c>
      <c r="R509" s="12" t="s">
        <v>1949</v>
      </c>
      <c r="S509" s="12" t="s">
        <v>2025</v>
      </c>
      <c r="T509" s="12" t="s">
        <v>2422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928</v>
      </c>
      <c r="M510" s="12" t="s">
        <v>974</v>
      </c>
      <c r="N510" s="12" t="s">
        <v>931</v>
      </c>
      <c r="O510" s="12" t="s">
        <v>932</v>
      </c>
      <c r="P510" s="12" t="s">
        <v>1927</v>
      </c>
      <c r="Q510" s="12" t="s">
        <v>1939</v>
      </c>
      <c r="R510" s="12" t="s">
        <v>1949</v>
      </c>
      <c r="S510" s="12" t="s">
        <v>2025</v>
      </c>
      <c r="T510" s="12" t="s">
        <v>2423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928</v>
      </c>
      <c r="M511" s="12" t="s">
        <v>974</v>
      </c>
      <c r="N511" s="12" t="s">
        <v>931</v>
      </c>
      <c r="O511" s="12" t="s">
        <v>932</v>
      </c>
      <c r="P511" s="12" t="s">
        <v>1927</v>
      </c>
      <c r="Q511" s="12" t="s">
        <v>1946</v>
      </c>
      <c r="R511" s="12" t="s">
        <v>1949</v>
      </c>
      <c r="S511" s="12" t="s">
        <v>2025</v>
      </c>
      <c r="T511" s="12" t="s">
        <v>2424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928</v>
      </c>
      <c r="M512" s="12" t="s">
        <v>974</v>
      </c>
      <c r="N512" s="12" t="s">
        <v>933</v>
      </c>
      <c r="O512" s="12" t="s">
        <v>934</v>
      </c>
      <c r="P512" s="12" t="s">
        <v>1927</v>
      </c>
      <c r="Q512" s="12" t="s">
        <v>1941</v>
      </c>
      <c r="R512" s="12" t="s">
        <v>1949</v>
      </c>
      <c r="S512" s="12" t="s">
        <v>2025</v>
      </c>
      <c r="T512" s="12" t="s">
        <v>2425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928</v>
      </c>
      <c r="M513" s="12" t="s">
        <v>974</v>
      </c>
      <c r="N513" s="12" t="s">
        <v>933</v>
      </c>
      <c r="O513" s="12" t="s">
        <v>934</v>
      </c>
      <c r="P513" s="12" t="s">
        <v>1927</v>
      </c>
      <c r="Q513" s="12" t="s">
        <v>1940</v>
      </c>
      <c r="R513" s="12" t="s">
        <v>1949</v>
      </c>
      <c r="S513" s="12" t="s">
        <v>2025</v>
      </c>
      <c r="T513" s="12" t="s">
        <v>2426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928</v>
      </c>
      <c r="M514" s="12" t="s">
        <v>974</v>
      </c>
      <c r="N514" s="12" t="s">
        <v>933</v>
      </c>
      <c r="O514" s="12" t="s">
        <v>934</v>
      </c>
      <c r="P514" s="12" t="s">
        <v>1927</v>
      </c>
      <c r="Q514" s="12" t="s">
        <v>1939</v>
      </c>
      <c r="R514" s="12" t="s">
        <v>1949</v>
      </c>
      <c r="S514" s="12" t="s">
        <v>2025</v>
      </c>
      <c r="T514" s="12" t="s">
        <v>2349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928</v>
      </c>
      <c r="M515" s="12" t="s">
        <v>974</v>
      </c>
      <c r="N515" s="12" t="s">
        <v>933</v>
      </c>
      <c r="O515" s="12" t="s">
        <v>934</v>
      </c>
      <c r="P515" s="12" t="s">
        <v>1927</v>
      </c>
      <c r="Q515" s="12" t="s">
        <v>1946</v>
      </c>
      <c r="R515" s="12" t="s">
        <v>1949</v>
      </c>
      <c r="S515" s="12" t="s">
        <v>2025</v>
      </c>
      <c r="T515" s="12" t="s">
        <v>2349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928</v>
      </c>
      <c r="M516" s="12" t="s">
        <v>974</v>
      </c>
      <c r="N516" s="12" t="s">
        <v>880</v>
      </c>
      <c r="O516" s="12" t="s">
        <v>918</v>
      </c>
      <c r="P516" s="12" t="s">
        <v>1927</v>
      </c>
      <c r="Q516" s="12" t="s">
        <v>1940</v>
      </c>
      <c r="R516" s="12" t="s">
        <v>1949</v>
      </c>
      <c r="S516" s="12" t="s">
        <v>2025</v>
      </c>
      <c r="T516" s="12" t="s">
        <v>2427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928</v>
      </c>
      <c r="M517" s="12" t="s">
        <v>974</v>
      </c>
      <c r="N517" s="12" t="s">
        <v>880</v>
      </c>
      <c r="O517" s="12" t="s">
        <v>918</v>
      </c>
      <c r="P517" s="12" t="s">
        <v>1927</v>
      </c>
      <c r="Q517" s="12" t="s">
        <v>1941</v>
      </c>
      <c r="R517" s="12" t="s">
        <v>1949</v>
      </c>
      <c r="S517" s="12" t="s">
        <v>2025</v>
      </c>
      <c r="T517" s="12" t="s">
        <v>2428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928</v>
      </c>
      <c r="M518" s="12" t="s">
        <v>974</v>
      </c>
      <c r="N518" s="12" t="s">
        <v>935</v>
      </c>
      <c r="O518" s="12" t="s">
        <v>920</v>
      </c>
      <c r="P518" s="12" t="s">
        <v>1927</v>
      </c>
      <c r="Q518" s="12" t="s">
        <v>1939</v>
      </c>
      <c r="R518" s="12" t="s">
        <v>1949</v>
      </c>
      <c r="S518" s="12" t="s">
        <v>2025</v>
      </c>
      <c r="T518" s="12" t="s">
        <v>2429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928</v>
      </c>
      <c r="M519" s="12" t="s">
        <v>974</v>
      </c>
      <c r="N519" s="12" t="s">
        <v>935</v>
      </c>
      <c r="O519" s="12" t="s">
        <v>920</v>
      </c>
      <c r="P519" s="12" t="s">
        <v>1927</v>
      </c>
      <c r="Q519" s="12" t="s">
        <v>1944</v>
      </c>
      <c r="R519" s="12" t="s">
        <v>1949</v>
      </c>
      <c r="S519" s="12" t="s">
        <v>2025</v>
      </c>
      <c r="T519" s="12" t="s">
        <v>2430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928</v>
      </c>
      <c r="M520" s="12" t="s">
        <v>974</v>
      </c>
      <c r="N520" s="12" t="s">
        <v>935</v>
      </c>
      <c r="O520" s="12" t="s">
        <v>920</v>
      </c>
      <c r="P520" s="12" t="s">
        <v>1927</v>
      </c>
      <c r="Q520" s="12" t="s">
        <v>1941</v>
      </c>
      <c r="R520" s="12" t="s">
        <v>1949</v>
      </c>
      <c r="S520" s="12" t="s">
        <v>2025</v>
      </c>
      <c r="T520" s="12" t="s">
        <v>2431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928</v>
      </c>
      <c r="M521" s="12" t="s">
        <v>974</v>
      </c>
      <c r="N521" s="12" t="s">
        <v>936</v>
      </c>
      <c r="O521" s="12" t="s">
        <v>922</v>
      </c>
      <c r="P521" s="12" t="s">
        <v>1927</v>
      </c>
      <c r="Q521" s="12" t="s">
        <v>1946</v>
      </c>
      <c r="R521" s="12" t="s">
        <v>1949</v>
      </c>
      <c r="S521" s="12" t="s">
        <v>2025</v>
      </c>
      <c r="T521" s="12" t="s">
        <v>2412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928</v>
      </c>
      <c r="M522" s="12" t="s">
        <v>974</v>
      </c>
      <c r="N522" s="12" t="s">
        <v>936</v>
      </c>
      <c r="O522" s="12" t="s">
        <v>922</v>
      </c>
      <c r="P522" s="12" t="s">
        <v>1927</v>
      </c>
      <c r="Q522" s="12" t="s">
        <v>1941</v>
      </c>
      <c r="R522" s="12" t="s">
        <v>1949</v>
      </c>
      <c r="S522" s="12" t="s">
        <v>2025</v>
      </c>
      <c r="T522" s="12" t="s">
        <v>2432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928</v>
      </c>
      <c r="M523" s="12" t="s">
        <v>974</v>
      </c>
      <c r="N523" s="12" t="s">
        <v>936</v>
      </c>
      <c r="O523" s="12" t="s">
        <v>922</v>
      </c>
      <c r="P523" s="12" t="s">
        <v>1927</v>
      </c>
      <c r="Q523" s="12" t="s">
        <v>1939</v>
      </c>
      <c r="R523" s="12" t="s">
        <v>1949</v>
      </c>
      <c r="S523" s="12" t="s">
        <v>2025</v>
      </c>
      <c r="T523" s="12" t="s">
        <v>2433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928</v>
      </c>
      <c r="M524" s="12" t="s">
        <v>974</v>
      </c>
      <c r="N524" s="12" t="s">
        <v>937</v>
      </c>
      <c r="O524" s="12" t="s">
        <v>924</v>
      </c>
      <c r="P524" s="12" t="s">
        <v>1927</v>
      </c>
      <c r="Q524" s="12" t="s">
        <v>1941</v>
      </c>
      <c r="R524" s="12" t="s">
        <v>1949</v>
      </c>
      <c r="S524" s="12" t="s">
        <v>2025</v>
      </c>
      <c r="T524" s="12" t="s">
        <v>2434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928</v>
      </c>
      <c r="M525" s="12" t="s">
        <v>974</v>
      </c>
      <c r="N525" s="12" t="s">
        <v>937</v>
      </c>
      <c r="O525" s="12" t="s">
        <v>924</v>
      </c>
      <c r="P525" s="12" t="s">
        <v>1927</v>
      </c>
      <c r="Q525" s="12" t="s">
        <v>1940</v>
      </c>
      <c r="R525" s="12" t="s">
        <v>1949</v>
      </c>
      <c r="S525" s="12" t="s">
        <v>2025</v>
      </c>
      <c r="T525" s="12" t="s">
        <v>2435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928</v>
      </c>
      <c r="M526" s="12" t="s">
        <v>974</v>
      </c>
      <c r="N526" s="12" t="s">
        <v>937</v>
      </c>
      <c r="O526" s="12" t="s">
        <v>924</v>
      </c>
      <c r="P526" s="12" t="s">
        <v>1927</v>
      </c>
      <c r="Q526" s="12" t="s">
        <v>1939</v>
      </c>
      <c r="R526" s="12" t="s">
        <v>1949</v>
      </c>
      <c r="S526" s="12" t="s">
        <v>2025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928</v>
      </c>
      <c r="M527" s="12" t="s">
        <v>974</v>
      </c>
      <c r="N527" s="12" t="s">
        <v>937</v>
      </c>
      <c r="O527" s="12" t="s">
        <v>924</v>
      </c>
      <c r="P527" s="12" t="s">
        <v>1927</v>
      </c>
      <c r="Q527" s="12" t="s">
        <v>1943</v>
      </c>
      <c r="R527" s="12" t="s">
        <v>1949</v>
      </c>
      <c r="S527" s="12" t="s">
        <v>2025</v>
      </c>
      <c r="T527" s="12" t="s">
        <v>2436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938</v>
      </c>
      <c r="M528" s="12" t="s">
        <v>995</v>
      </c>
      <c r="N528" s="12" t="s">
        <v>939</v>
      </c>
      <c r="O528" s="12" t="s">
        <v>935</v>
      </c>
      <c r="P528" s="12" t="s">
        <v>1927</v>
      </c>
      <c r="Q528" s="12" t="s">
        <v>1941</v>
      </c>
      <c r="R528" s="12" t="s">
        <v>1949</v>
      </c>
      <c r="S528" s="12" t="s">
        <v>2027</v>
      </c>
      <c r="T528" s="12" t="s">
        <v>2437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938</v>
      </c>
      <c r="M529" s="12" t="s">
        <v>995</v>
      </c>
      <c r="N529" s="12" t="s">
        <v>939</v>
      </c>
      <c r="O529" s="12" t="s">
        <v>935</v>
      </c>
      <c r="P529" s="12" t="s">
        <v>1927</v>
      </c>
      <c r="Q529" s="12" t="s">
        <v>1939</v>
      </c>
      <c r="R529" s="12" t="s">
        <v>1949</v>
      </c>
      <c r="S529" s="12" t="s">
        <v>2027</v>
      </c>
      <c r="T529" s="12" t="s">
        <v>2438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938</v>
      </c>
      <c r="M530" s="12" t="s">
        <v>995</v>
      </c>
      <c r="N530" s="12" t="s">
        <v>939</v>
      </c>
      <c r="O530" s="12" t="s">
        <v>935</v>
      </c>
      <c r="P530" s="12" t="s">
        <v>1927</v>
      </c>
      <c r="Q530" s="12" t="s">
        <v>1944</v>
      </c>
      <c r="R530" s="12" t="s">
        <v>1949</v>
      </c>
      <c r="S530" s="12" t="s">
        <v>2027</v>
      </c>
      <c r="T530" s="12" t="s">
        <v>2437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938</v>
      </c>
      <c r="M531" s="12" t="s">
        <v>995</v>
      </c>
      <c r="N531" s="12" t="s">
        <v>940</v>
      </c>
      <c r="O531" s="12" t="s">
        <v>937</v>
      </c>
      <c r="P531" s="12" t="s">
        <v>1927</v>
      </c>
      <c r="Q531" s="12" t="s">
        <v>1944</v>
      </c>
      <c r="R531" s="12" t="s">
        <v>1949</v>
      </c>
      <c r="S531" s="12" t="s">
        <v>2027</v>
      </c>
      <c r="T531" s="12" t="s">
        <v>2439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938</v>
      </c>
      <c r="M532" s="12" t="s">
        <v>995</v>
      </c>
      <c r="N532" s="12" t="s">
        <v>940</v>
      </c>
      <c r="O532" s="12" t="s">
        <v>937</v>
      </c>
      <c r="P532" s="12" t="s">
        <v>1927</v>
      </c>
      <c r="Q532" s="12" t="s">
        <v>1941</v>
      </c>
      <c r="R532" s="12" t="s">
        <v>1949</v>
      </c>
      <c r="S532" s="12" t="s">
        <v>2027</v>
      </c>
      <c r="T532" s="12" t="s">
        <v>2440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938</v>
      </c>
      <c r="M533" s="12" t="s">
        <v>995</v>
      </c>
      <c r="N533" s="12" t="s">
        <v>940</v>
      </c>
      <c r="O533" s="12" t="s">
        <v>937</v>
      </c>
      <c r="P533" s="12" t="s">
        <v>1927</v>
      </c>
      <c r="Q533" s="12" t="s">
        <v>1939</v>
      </c>
      <c r="R533" s="12" t="s">
        <v>1949</v>
      </c>
      <c r="S533" s="12" t="s">
        <v>2027</v>
      </c>
      <c r="T533" s="12" t="s">
        <v>2441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938</v>
      </c>
      <c r="M534" s="12" t="s">
        <v>995</v>
      </c>
      <c r="N534" s="12" t="s">
        <v>941</v>
      </c>
      <c r="O534" s="12" t="s">
        <v>942</v>
      </c>
      <c r="P534" s="12" t="s">
        <v>1927</v>
      </c>
      <c r="Q534" s="12" t="s">
        <v>1939</v>
      </c>
      <c r="R534" s="12" t="s">
        <v>1949</v>
      </c>
      <c r="S534" s="12" t="s">
        <v>2027</v>
      </c>
      <c r="T534" s="12" t="s">
        <v>2442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938</v>
      </c>
      <c r="M535" s="12" t="s">
        <v>995</v>
      </c>
      <c r="N535" s="12" t="s">
        <v>941</v>
      </c>
      <c r="O535" s="12" t="s">
        <v>942</v>
      </c>
      <c r="P535" s="12" t="s">
        <v>1927</v>
      </c>
      <c r="Q535" s="12" t="s">
        <v>1944</v>
      </c>
      <c r="R535" s="12" t="s">
        <v>1949</v>
      </c>
      <c r="S535" s="12" t="s">
        <v>2027</v>
      </c>
      <c r="T535" s="12" t="s">
        <v>2443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938</v>
      </c>
      <c r="M536" s="12" t="s">
        <v>995</v>
      </c>
      <c r="N536" s="12" t="s">
        <v>941</v>
      </c>
      <c r="O536" s="12" t="s">
        <v>942</v>
      </c>
      <c r="P536" s="12" t="s">
        <v>1927</v>
      </c>
      <c r="Q536" s="12" t="s">
        <v>1943</v>
      </c>
      <c r="R536" s="12" t="s">
        <v>1949</v>
      </c>
      <c r="S536" s="12" t="s">
        <v>2027</v>
      </c>
      <c r="T536" s="12" t="s">
        <v>2444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938</v>
      </c>
      <c r="M537" s="12" t="s">
        <v>995</v>
      </c>
      <c r="N537" s="12" t="s">
        <v>943</v>
      </c>
      <c r="O537" s="12" t="s">
        <v>944</v>
      </c>
      <c r="P537" s="12" t="s">
        <v>1927</v>
      </c>
      <c r="Q537" s="12" t="s">
        <v>1939</v>
      </c>
      <c r="R537" s="12" t="s">
        <v>1949</v>
      </c>
      <c r="S537" s="12" t="s">
        <v>2027</v>
      </c>
      <c r="T537" s="12" t="s">
        <v>2445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938</v>
      </c>
      <c r="M538" s="12" t="s">
        <v>995</v>
      </c>
      <c r="N538" s="12" t="s">
        <v>943</v>
      </c>
      <c r="O538" s="12" t="s">
        <v>944</v>
      </c>
      <c r="P538" s="12" t="s">
        <v>1927</v>
      </c>
      <c r="Q538" s="12" t="s">
        <v>1943</v>
      </c>
      <c r="R538" s="12" t="s">
        <v>1949</v>
      </c>
      <c r="S538" s="12" t="s">
        <v>2027</v>
      </c>
      <c r="T538" s="12" t="s">
        <v>2446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938</v>
      </c>
      <c r="M539" s="12" t="s">
        <v>995</v>
      </c>
      <c r="N539" s="12" t="s">
        <v>943</v>
      </c>
      <c r="O539" s="12" t="s">
        <v>944</v>
      </c>
      <c r="P539" s="12" t="s">
        <v>1927</v>
      </c>
      <c r="Q539" s="12" t="s">
        <v>1944</v>
      </c>
      <c r="R539" s="12" t="s">
        <v>1949</v>
      </c>
      <c r="S539" s="12" t="s">
        <v>2027</v>
      </c>
      <c r="T539" s="12" t="s">
        <v>2398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938</v>
      </c>
      <c r="M540" s="12" t="s">
        <v>995</v>
      </c>
      <c r="N540" s="12" t="s">
        <v>943</v>
      </c>
      <c r="O540" s="12" t="s">
        <v>944</v>
      </c>
      <c r="P540" s="12" t="s">
        <v>1927</v>
      </c>
      <c r="Q540" s="12" t="s">
        <v>1941</v>
      </c>
      <c r="R540" s="12" t="s">
        <v>1949</v>
      </c>
      <c r="S540" s="12" t="s">
        <v>2027</v>
      </c>
      <c r="T540" s="12" t="s">
        <v>2317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938</v>
      </c>
      <c r="M541" s="12" t="s">
        <v>995</v>
      </c>
      <c r="N541" s="12" t="s">
        <v>943</v>
      </c>
      <c r="O541" s="12" t="s">
        <v>944</v>
      </c>
      <c r="P541" s="12" t="s">
        <v>1927</v>
      </c>
      <c r="Q541" s="12" t="s">
        <v>1946</v>
      </c>
      <c r="R541" s="12" t="s">
        <v>1949</v>
      </c>
      <c r="S541" s="12" t="s">
        <v>2027</v>
      </c>
      <c r="T541" s="12" t="s">
        <v>2447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938</v>
      </c>
      <c r="M542" s="12" t="s">
        <v>995</v>
      </c>
      <c r="N542" s="12" t="s">
        <v>943</v>
      </c>
      <c r="O542" s="12" t="s">
        <v>944</v>
      </c>
      <c r="P542" s="12" t="s">
        <v>1927</v>
      </c>
      <c r="Q542" s="12" t="s">
        <v>1944</v>
      </c>
      <c r="R542" s="12" t="s">
        <v>1949</v>
      </c>
      <c r="S542" s="12" t="s">
        <v>2027</v>
      </c>
      <c r="T542" s="12" t="s">
        <v>2448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945</v>
      </c>
      <c r="M543" s="12" t="s">
        <v>996</v>
      </c>
      <c r="N543" s="12" t="s">
        <v>946</v>
      </c>
      <c r="O543" s="12" t="s">
        <v>947</v>
      </c>
      <c r="P543" s="12" t="s">
        <v>1927</v>
      </c>
      <c r="Q543" s="12" t="s">
        <v>1941</v>
      </c>
      <c r="R543" s="12" t="s">
        <v>1949</v>
      </c>
      <c r="S543" s="12" t="s">
        <v>2028</v>
      </c>
      <c r="T543" s="12" t="s">
        <v>2402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945</v>
      </c>
      <c r="M544" s="12" t="s">
        <v>996</v>
      </c>
      <c r="N544" s="12" t="s">
        <v>948</v>
      </c>
      <c r="O544" s="12" t="s">
        <v>949</v>
      </c>
      <c r="P544" s="12" t="s">
        <v>1927</v>
      </c>
      <c r="Q544" s="12" t="s">
        <v>1941</v>
      </c>
      <c r="R544" s="12" t="s">
        <v>1949</v>
      </c>
      <c r="S544" s="12" t="s">
        <v>2028</v>
      </c>
      <c r="T544" s="12" t="s">
        <v>2449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945</v>
      </c>
      <c r="M545" s="12" t="s">
        <v>996</v>
      </c>
      <c r="N545" s="12" t="s">
        <v>950</v>
      </c>
      <c r="O545" s="12" t="s">
        <v>951</v>
      </c>
      <c r="P545" s="12" t="s">
        <v>1927</v>
      </c>
      <c r="Q545" s="12" t="s">
        <v>1944</v>
      </c>
      <c r="R545" s="12" t="s">
        <v>1949</v>
      </c>
      <c r="S545" s="12" t="s">
        <v>2028</v>
      </c>
      <c r="T545" s="12" t="s">
        <v>2438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945</v>
      </c>
      <c r="M546" s="12" t="s">
        <v>996</v>
      </c>
      <c r="N546" s="12" t="s">
        <v>950</v>
      </c>
      <c r="O546" s="12" t="s">
        <v>951</v>
      </c>
      <c r="P546" s="12" t="s">
        <v>1927</v>
      </c>
      <c r="Q546" s="12" t="s">
        <v>1941</v>
      </c>
      <c r="R546" s="12" t="s">
        <v>1949</v>
      </c>
      <c r="S546" s="12" t="s">
        <v>2028</v>
      </c>
      <c r="T546" s="12" t="s">
        <v>2450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945</v>
      </c>
      <c r="M547" s="12" t="s">
        <v>996</v>
      </c>
      <c r="N547" s="12" t="s">
        <v>950</v>
      </c>
      <c r="O547" s="12" t="s">
        <v>951</v>
      </c>
      <c r="P547" s="12" t="s">
        <v>1927</v>
      </c>
      <c r="Q547" s="12" t="s">
        <v>1943</v>
      </c>
      <c r="R547" s="12" t="s">
        <v>1949</v>
      </c>
      <c r="S547" s="12" t="s">
        <v>2028</v>
      </c>
      <c r="T547" s="12" t="s">
        <v>2451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945</v>
      </c>
      <c r="M548" s="12" t="s">
        <v>996</v>
      </c>
      <c r="N548" s="12" t="s">
        <v>950</v>
      </c>
      <c r="O548" s="12" t="s">
        <v>951</v>
      </c>
      <c r="P548" s="12" t="s">
        <v>1927</v>
      </c>
      <c r="Q548" s="12" t="s">
        <v>1942</v>
      </c>
      <c r="R548" s="12" t="s">
        <v>1949</v>
      </c>
      <c r="S548" s="12" t="s">
        <v>2028</v>
      </c>
      <c r="T548" s="12" t="s">
        <v>2452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945</v>
      </c>
      <c r="M549" s="12" t="s">
        <v>996</v>
      </c>
      <c r="N549" s="12" t="s">
        <v>952</v>
      </c>
      <c r="O549" s="12" t="s">
        <v>953</v>
      </c>
      <c r="P549" s="12" t="s">
        <v>1927</v>
      </c>
      <c r="Q549" s="12" t="s">
        <v>1944</v>
      </c>
      <c r="R549" s="12" t="s">
        <v>1949</v>
      </c>
      <c r="S549" s="12" t="s">
        <v>2028</v>
      </c>
      <c r="T549" s="12" t="s">
        <v>2439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945</v>
      </c>
      <c r="M550" s="12" t="s">
        <v>996</v>
      </c>
      <c r="N550" s="12" t="s">
        <v>952</v>
      </c>
      <c r="O550" s="12" t="s">
        <v>953</v>
      </c>
      <c r="P550" s="12" t="s">
        <v>1927</v>
      </c>
      <c r="Q550" s="12" t="s">
        <v>1941</v>
      </c>
      <c r="R550" s="12" t="s">
        <v>1949</v>
      </c>
      <c r="S550" s="12" t="s">
        <v>2028</v>
      </c>
      <c r="T550" s="12" t="s">
        <v>2404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945</v>
      </c>
      <c r="M551" s="12" t="s">
        <v>996</v>
      </c>
      <c r="N551" s="12" t="s">
        <v>952</v>
      </c>
      <c r="O551" s="12" t="s">
        <v>953</v>
      </c>
      <c r="P551" s="12" t="s">
        <v>1927</v>
      </c>
      <c r="Q551" s="12" t="s">
        <v>1947</v>
      </c>
      <c r="R551" s="12" t="s">
        <v>1949</v>
      </c>
      <c r="S551" s="12" t="s">
        <v>2028</v>
      </c>
      <c r="T551" s="12" t="s">
        <v>2453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945</v>
      </c>
      <c r="M552" s="12" t="s">
        <v>996</v>
      </c>
      <c r="N552" s="12" t="s">
        <v>952</v>
      </c>
      <c r="O552" s="12" t="s">
        <v>953</v>
      </c>
      <c r="P552" s="12" t="s">
        <v>1927</v>
      </c>
      <c r="Q552" s="12" t="s">
        <v>1943</v>
      </c>
      <c r="R552" s="12" t="s">
        <v>1949</v>
      </c>
      <c r="S552" s="12" t="s">
        <v>2028</v>
      </c>
      <c r="T552" s="12" t="s">
        <v>2444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945</v>
      </c>
      <c r="M553" s="12" t="s">
        <v>996</v>
      </c>
      <c r="N553" s="12" t="s">
        <v>952</v>
      </c>
      <c r="O553" s="12" t="s">
        <v>953</v>
      </c>
      <c r="P553" s="12" t="s">
        <v>1927</v>
      </c>
      <c r="Q553" s="12" t="s">
        <v>1939</v>
      </c>
      <c r="R553" s="12" t="s">
        <v>1949</v>
      </c>
      <c r="S553" s="12" t="s">
        <v>2028</v>
      </c>
      <c r="T553" s="12" t="s">
        <v>2454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945</v>
      </c>
      <c r="M554" s="12" t="s">
        <v>996</v>
      </c>
      <c r="N554" s="12" t="s">
        <v>952</v>
      </c>
      <c r="O554" s="12" t="s">
        <v>953</v>
      </c>
      <c r="P554" s="12" t="s">
        <v>1927</v>
      </c>
      <c r="Q554" s="12" t="s">
        <v>1945</v>
      </c>
      <c r="R554" s="12" t="s">
        <v>1949</v>
      </c>
      <c r="S554" s="12" t="s">
        <v>2028</v>
      </c>
      <c r="T554" s="12" t="s">
        <v>2455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945</v>
      </c>
      <c r="M555" s="12" t="s">
        <v>996</v>
      </c>
      <c r="N555" s="12" t="s">
        <v>954</v>
      </c>
      <c r="O555" s="12" t="s">
        <v>955</v>
      </c>
      <c r="P555" s="12" t="s">
        <v>1927</v>
      </c>
      <c r="Q555" s="12" t="s">
        <v>1944</v>
      </c>
      <c r="R555" s="12" t="s">
        <v>1949</v>
      </c>
      <c r="S555" s="12" t="s">
        <v>2028</v>
      </c>
      <c r="T555" s="12" t="s">
        <v>2456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945</v>
      </c>
      <c r="M556" s="12" t="s">
        <v>996</v>
      </c>
      <c r="N556" s="12" t="s">
        <v>954</v>
      </c>
      <c r="O556" s="12" t="s">
        <v>955</v>
      </c>
      <c r="P556" s="12" t="s">
        <v>1927</v>
      </c>
      <c r="Q556" s="12" t="s">
        <v>1939</v>
      </c>
      <c r="R556" s="12" t="s">
        <v>1949</v>
      </c>
      <c r="S556" s="12" t="s">
        <v>2028</v>
      </c>
      <c r="T556" s="12" t="s">
        <v>2432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945</v>
      </c>
      <c r="M557" s="12" t="s">
        <v>996</v>
      </c>
      <c r="N557" s="12" t="s">
        <v>954</v>
      </c>
      <c r="O557" s="12" t="s">
        <v>955</v>
      </c>
      <c r="P557" s="12" t="s">
        <v>1927</v>
      </c>
      <c r="Q557" s="12" t="s">
        <v>1941</v>
      </c>
      <c r="R557" s="12" t="s">
        <v>1949</v>
      </c>
      <c r="S557" s="12" t="s">
        <v>2028</v>
      </c>
      <c r="T557" s="12" t="s">
        <v>2457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956</v>
      </c>
      <c r="M558" s="12" t="s">
        <v>997</v>
      </c>
      <c r="N558" s="12" t="s">
        <v>957</v>
      </c>
      <c r="O558" s="12" t="s">
        <v>958</v>
      </c>
      <c r="P558" s="12" t="s">
        <v>1927</v>
      </c>
      <c r="Q558" s="12" t="s">
        <v>1946</v>
      </c>
      <c r="R558" s="12" t="s">
        <v>1949</v>
      </c>
      <c r="S558" s="12" t="s">
        <v>2040</v>
      </c>
      <c r="T558" s="12" t="s">
        <v>2458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956</v>
      </c>
      <c r="M559" s="12" t="s">
        <v>997</v>
      </c>
      <c r="N559" s="12" t="s">
        <v>957</v>
      </c>
      <c r="O559" s="12" t="s">
        <v>958</v>
      </c>
      <c r="P559" s="12" t="s">
        <v>1927</v>
      </c>
      <c r="Q559" s="12" t="s">
        <v>1944</v>
      </c>
      <c r="R559" s="12" t="s">
        <v>1949</v>
      </c>
      <c r="S559" s="12" t="s">
        <v>2040</v>
      </c>
      <c r="T559" s="12" t="s">
        <v>2459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956</v>
      </c>
      <c r="M560" s="12" t="s">
        <v>997</v>
      </c>
      <c r="N560" s="12" t="s">
        <v>957</v>
      </c>
      <c r="O560" s="12" t="s">
        <v>958</v>
      </c>
      <c r="P560" s="12" t="s">
        <v>1927</v>
      </c>
      <c r="Q560" s="12" t="s">
        <v>1943</v>
      </c>
      <c r="R560" s="12" t="s">
        <v>1949</v>
      </c>
      <c r="S560" s="12" t="s">
        <v>2040</v>
      </c>
      <c r="T560" s="12" t="s">
        <v>2460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956</v>
      </c>
      <c r="M561" s="12" t="s">
        <v>997</v>
      </c>
      <c r="N561" s="12" t="s">
        <v>957</v>
      </c>
      <c r="O561" s="12" t="s">
        <v>958</v>
      </c>
      <c r="P561" s="12" t="s">
        <v>1927</v>
      </c>
      <c r="Q561" s="12" t="s">
        <v>1941</v>
      </c>
      <c r="R561" s="12" t="s">
        <v>1949</v>
      </c>
      <c r="S561" s="12" t="s">
        <v>2040</v>
      </c>
      <c r="T561" s="12" t="s">
        <v>2459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956</v>
      </c>
      <c r="M562" s="12" t="s">
        <v>997</v>
      </c>
      <c r="N562" s="12" t="s">
        <v>959</v>
      </c>
      <c r="O562" s="12" t="s">
        <v>960</v>
      </c>
      <c r="P562" s="12" t="s">
        <v>1927</v>
      </c>
      <c r="Q562" s="12" t="s">
        <v>1944</v>
      </c>
      <c r="R562" s="12" t="s">
        <v>1949</v>
      </c>
      <c r="S562" s="12" t="s">
        <v>2040</v>
      </c>
      <c r="T562" s="12" t="s">
        <v>2238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956</v>
      </c>
      <c r="M563" s="12" t="s">
        <v>997</v>
      </c>
      <c r="N563" s="12" t="s">
        <v>959</v>
      </c>
      <c r="O563" s="12" t="s">
        <v>960</v>
      </c>
      <c r="P563" s="12" t="s">
        <v>1927</v>
      </c>
      <c r="Q563" s="12" t="s">
        <v>1939</v>
      </c>
      <c r="R563" s="12" t="s">
        <v>1949</v>
      </c>
      <c r="S563" s="12" t="s">
        <v>2040</v>
      </c>
      <c r="T563" s="12" t="s">
        <v>2285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956</v>
      </c>
      <c r="M564" s="12" t="s">
        <v>997</v>
      </c>
      <c r="N564" s="12" t="s">
        <v>959</v>
      </c>
      <c r="O564" s="12" t="s">
        <v>1870</v>
      </c>
      <c r="P564" s="12" t="s">
        <v>1927</v>
      </c>
      <c r="Q564" s="12" t="s">
        <v>1947</v>
      </c>
      <c r="R564" s="12" t="s">
        <v>1949</v>
      </c>
      <c r="S564" s="12" t="s">
        <v>2040</v>
      </c>
      <c r="T564" s="12" t="s">
        <v>2461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956</v>
      </c>
      <c r="M565" s="12" t="s">
        <v>997</v>
      </c>
      <c r="N565" s="12" t="s">
        <v>959</v>
      </c>
      <c r="O565" s="12" t="s">
        <v>960</v>
      </c>
      <c r="P565" s="12" t="s">
        <v>1927</v>
      </c>
      <c r="Q565" s="12" t="s">
        <v>1943</v>
      </c>
      <c r="R565" s="12" t="s">
        <v>1949</v>
      </c>
      <c r="S565" s="12" t="s">
        <v>2040</v>
      </c>
      <c r="T565" s="12" t="s">
        <v>2462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956</v>
      </c>
      <c r="M566" s="12" t="s">
        <v>997</v>
      </c>
      <c r="N566" s="12" t="s">
        <v>961</v>
      </c>
      <c r="O566" s="12" t="s">
        <v>1871</v>
      </c>
      <c r="P566" s="12" t="s">
        <v>1927</v>
      </c>
      <c r="Q566" s="12" t="s">
        <v>1944</v>
      </c>
      <c r="R566" s="12" t="s">
        <v>1949</v>
      </c>
      <c r="S566" s="12" t="s">
        <v>2040</v>
      </c>
      <c r="T566" s="12" t="s">
        <v>2155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956</v>
      </c>
      <c r="M567" s="12" t="s">
        <v>997</v>
      </c>
      <c r="N567" s="12" t="s">
        <v>961</v>
      </c>
      <c r="O567" s="12" t="s">
        <v>963</v>
      </c>
      <c r="P567" s="12" t="s">
        <v>1927</v>
      </c>
      <c r="Q567" s="12" t="s">
        <v>1940</v>
      </c>
      <c r="R567" s="12" t="s">
        <v>1949</v>
      </c>
      <c r="S567" s="12" t="s">
        <v>2040</v>
      </c>
      <c r="T567" s="12" t="s">
        <v>2463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956</v>
      </c>
      <c r="M568" s="12" t="s">
        <v>997</v>
      </c>
      <c r="N568" s="12" t="s">
        <v>961</v>
      </c>
      <c r="O568" s="12" t="s">
        <v>965</v>
      </c>
      <c r="P568" s="12" t="s">
        <v>1927</v>
      </c>
      <c r="Q568" s="12" t="s">
        <v>1941</v>
      </c>
      <c r="R568" s="12" t="s">
        <v>1949</v>
      </c>
      <c r="S568" s="12" t="s">
        <v>2040</v>
      </c>
      <c r="T568" s="12" t="s">
        <v>2464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956</v>
      </c>
      <c r="M569" s="12" t="s">
        <v>997</v>
      </c>
      <c r="N569" s="12" t="s">
        <v>961</v>
      </c>
      <c r="O569" s="12" t="s">
        <v>965</v>
      </c>
      <c r="P569" s="12" t="s">
        <v>1927</v>
      </c>
      <c r="Q569" s="12" t="s">
        <v>1946</v>
      </c>
      <c r="R569" s="12" t="s">
        <v>1949</v>
      </c>
      <c r="S569" s="12" t="s">
        <v>2040</v>
      </c>
      <c r="T569" s="12" t="s">
        <v>2155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956</v>
      </c>
      <c r="M570" s="12" t="s">
        <v>997</v>
      </c>
      <c r="N570" s="12" t="s">
        <v>962</v>
      </c>
      <c r="O570" s="12" t="s">
        <v>959</v>
      </c>
      <c r="P570" s="12" t="s">
        <v>1927</v>
      </c>
      <c r="Q570" s="12" t="s">
        <v>1946</v>
      </c>
      <c r="R570" s="12" t="s">
        <v>1949</v>
      </c>
      <c r="S570" s="12" t="s">
        <v>2040</v>
      </c>
      <c r="T570" s="12" t="s">
        <v>2465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956</v>
      </c>
      <c r="M571" s="12" t="s">
        <v>997</v>
      </c>
      <c r="N571" s="12" t="s">
        <v>964</v>
      </c>
      <c r="O571" s="12" t="s">
        <v>957</v>
      </c>
      <c r="P571" s="12" t="s">
        <v>1927</v>
      </c>
      <c r="Q571" s="12" t="s">
        <v>1939</v>
      </c>
      <c r="R571" s="12" t="s">
        <v>1949</v>
      </c>
      <c r="S571" s="12" t="s">
        <v>2040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956</v>
      </c>
      <c r="M572" s="12" t="s">
        <v>997</v>
      </c>
      <c r="N572" s="12" t="s">
        <v>964</v>
      </c>
      <c r="O572" s="12" t="s">
        <v>965</v>
      </c>
      <c r="P572" s="12" t="s">
        <v>1927</v>
      </c>
      <c r="Q572" s="12" t="s">
        <v>1943</v>
      </c>
      <c r="R572" s="12" t="s">
        <v>1949</v>
      </c>
      <c r="S572" s="12" t="s">
        <v>2040</v>
      </c>
      <c r="T572" s="12" t="s">
        <v>2466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956</v>
      </c>
      <c r="M573" s="12" t="s">
        <v>997</v>
      </c>
      <c r="N573" s="12" t="s">
        <v>964</v>
      </c>
      <c r="O573" s="12" t="s">
        <v>968</v>
      </c>
      <c r="P573" s="12" t="s">
        <v>1927</v>
      </c>
      <c r="Q573" s="12" t="s">
        <v>1941</v>
      </c>
      <c r="R573" s="12" t="s">
        <v>1949</v>
      </c>
      <c r="S573" s="12" t="s">
        <v>2040</v>
      </c>
      <c r="T573" s="12" t="s">
        <v>2166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956</v>
      </c>
      <c r="M574" s="12" t="s">
        <v>997</v>
      </c>
      <c r="N574" s="12" t="s">
        <v>964</v>
      </c>
      <c r="O574" s="12" t="s">
        <v>1872</v>
      </c>
      <c r="P574" s="12" t="s">
        <v>1927</v>
      </c>
      <c r="Q574" s="12" t="s">
        <v>1947</v>
      </c>
      <c r="R574" s="12" t="s">
        <v>1949</v>
      </c>
      <c r="S574" s="12" t="s">
        <v>2040</v>
      </c>
      <c r="T574" s="12" t="s">
        <v>2467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966</v>
      </c>
      <c r="M575" s="12" t="s">
        <v>998</v>
      </c>
      <c r="N575" s="12" t="s">
        <v>967</v>
      </c>
      <c r="O575" s="12" t="s">
        <v>968</v>
      </c>
      <c r="P575" s="12" t="s">
        <v>1927</v>
      </c>
      <c r="Q575" s="12" t="s">
        <v>1945</v>
      </c>
      <c r="R575" s="12" t="s">
        <v>1949</v>
      </c>
      <c r="S575" s="12" t="s">
        <v>2041</v>
      </c>
      <c r="T575" s="12" t="s">
        <v>2468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966</v>
      </c>
      <c r="M576" s="12" t="s">
        <v>998</v>
      </c>
      <c r="N576" s="12" t="s">
        <v>967</v>
      </c>
      <c r="O576" s="12" t="s">
        <v>968</v>
      </c>
      <c r="P576" s="12" t="s">
        <v>1927</v>
      </c>
      <c r="Q576" s="12" t="s">
        <v>1940</v>
      </c>
      <c r="R576" s="12" t="s">
        <v>1949</v>
      </c>
      <c r="S576" s="12" t="s">
        <v>2041</v>
      </c>
      <c r="T576" s="12" t="s">
        <v>2469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966</v>
      </c>
      <c r="M577" s="12" t="s">
        <v>998</v>
      </c>
      <c r="N577" s="12" t="s">
        <v>967</v>
      </c>
      <c r="O577" s="12" t="s">
        <v>968</v>
      </c>
      <c r="P577" s="12" t="s">
        <v>1927</v>
      </c>
      <c r="Q577" s="12" t="s">
        <v>1946</v>
      </c>
      <c r="R577" s="12" t="s">
        <v>1949</v>
      </c>
      <c r="S577" s="12" t="s">
        <v>2041</v>
      </c>
      <c r="T577" s="12" t="s">
        <v>2216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966</v>
      </c>
      <c r="M578" s="12" t="s">
        <v>998</v>
      </c>
      <c r="N578" s="12" t="s">
        <v>967</v>
      </c>
      <c r="O578" s="12" t="s">
        <v>968</v>
      </c>
      <c r="P578" s="12" t="s">
        <v>1927</v>
      </c>
      <c r="Q578" s="12" t="s">
        <v>1942</v>
      </c>
      <c r="R578" s="12" t="s">
        <v>1949</v>
      </c>
      <c r="S578" s="12" t="s">
        <v>2041</v>
      </c>
      <c r="T578" s="12" t="s">
        <v>2145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966</v>
      </c>
      <c r="M579" s="12" t="s">
        <v>998</v>
      </c>
      <c r="N579" s="12" t="s">
        <v>969</v>
      </c>
      <c r="O579" s="12" t="s">
        <v>970</v>
      </c>
      <c r="P579" s="12" t="s">
        <v>1927</v>
      </c>
      <c r="Q579" s="12" t="s">
        <v>1939</v>
      </c>
      <c r="R579" s="12" t="s">
        <v>1949</v>
      </c>
      <c r="S579" s="12" t="s">
        <v>2041</v>
      </c>
      <c r="T579" s="12" t="s">
        <v>2470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966</v>
      </c>
      <c r="M580" s="12" t="s">
        <v>998</v>
      </c>
      <c r="N580" s="12" t="s">
        <v>969</v>
      </c>
      <c r="O580" s="12" t="s">
        <v>970</v>
      </c>
      <c r="P580" s="12" t="s">
        <v>1927</v>
      </c>
      <c r="Q580" s="12" t="s">
        <v>1943</v>
      </c>
      <c r="R580" s="12" t="s">
        <v>1949</v>
      </c>
      <c r="S580" s="12" t="s">
        <v>2041</v>
      </c>
      <c r="T580" s="12" t="s">
        <v>2471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966</v>
      </c>
      <c r="M581" s="12" t="s">
        <v>998</v>
      </c>
      <c r="N581" s="12" t="s">
        <v>971</v>
      </c>
      <c r="O581" s="12" t="s">
        <v>957</v>
      </c>
      <c r="P581" s="12" t="s">
        <v>1927</v>
      </c>
      <c r="Q581" s="12" t="s">
        <v>1944</v>
      </c>
      <c r="R581" s="12" t="s">
        <v>1949</v>
      </c>
      <c r="S581" s="12" t="s">
        <v>2041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966</v>
      </c>
      <c r="M582" s="12" t="s">
        <v>998</v>
      </c>
      <c r="N582" s="12" t="s">
        <v>971</v>
      </c>
      <c r="O582" s="12" t="s">
        <v>959</v>
      </c>
      <c r="P582" s="12" t="s">
        <v>1927</v>
      </c>
      <c r="Q582" s="12" t="s">
        <v>1939</v>
      </c>
      <c r="R582" s="12" t="s">
        <v>1949</v>
      </c>
      <c r="S582" s="12" t="s">
        <v>2041</v>
      </c>
      <c r="T582" s="12" t="s">
        <v>2472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966</v>
      </c>
      <c r="M583" s="12" t="s">
        <v>998</v>
      </c>
      <c r="N583" s="12" t="s">
        <v>972</v>
      </c>
      <c r="O583" s="12" t="s">
        <v>959</v>
      </c>
      <c r="P583" s="12" t="s">
        <v>1927</v>
      </c>
      <c r="Q583" s="12" t="s">
        <v>1947</v>
      </c>
      <c r="R583" s="12" t="s">
        <v>1949</v>
      </c>
      <c r="S583" s="12" t="s">
        <v>2041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966</v>
      </c>
      <c r="M584" s="12" t="s">
        <v>998</v>
      </c>
      <c r="N584" s="12" t="s">
        <v>972</v>
      </c>
      <c r="O584" s="12" t="s">
        <v>959</v>
      </c>
      <c r="P584" s="12" t="s">
        <v>1927</v>
      </c>
      <c r="Q584" s="12" t="s">
        <v>1946</v>
      </c>
      <c r="R584" s="12" t="s">
        <v>1949</v>
      </c>
      <c r="S584" s="12" t="s">
        <v>2041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966</v>
      </c>
      <c r="M585" s="12" t="s">
        <v>998</v>
      </c>
      <c r="N585" s="12" t="s">
        <v>973</v>
      </c>
      <c r="O585" s="12" t="s">
        <v>974</v>
      </c>
      <c r="P585" s="12" t="s">
        <v>1927</v>
      </c>
      <c r="Q585" s="12" t="s">
        <v>1941</v>
      </c>
      <c r="R585" s="12" t="s">
        <v>1949</v>
      </c>
      <c r="S585" s="12" t="s">
        <v>2041</v>
      </c>
      <c r="T585" s="12" t="s">
        <v>2473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966</v>
      </c>
      <c r="M586" s="12" t="s">
        <v>998</v>
      </c>
      <c r="N586" s="12" t="s">
        <v>973</v>
      </c>
      <c r="O586" s="12" t="s">
        <v>974</v>
      </c>
      <c r="P586" s="12" t="s">
        <v>1927</v>
      </c>
      <c r="Q586" s="12" t="s">
        <v>1943</v>
      </c>
      <c r="R586" s="12" t="s">
        <v>1949</v>
      </c>
      <c r="S586" s="12" t="s">
        <v>2041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966</v>
      </c>
      <c r="M587" s="12" t="s">
        <v>998</v>
      </c>
      <c r="N587" s="12" t="s">
        <v>973</v>
      </c>
      <c r="O587" s="12" t="s">
        <v>974</v>
      </c>
      <c r="P587" s="12" t="s">
        <v>1927</v>
      </c>
      <c r="Q587" s="12" t="s">
        <v>1944</v>
      </c>
      <c r="R587" s="12" t="s">
        <v>1949</v>
      </c>
      <c r="S587" s="12" t="s">
        <v>2041</v>
      </c>
      <c r="T587" s="12" t="s">
        <v>2406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966</v>
      </c>
      <c r="M588" s="12" t="s">
        <v>998</v>
      </c>
      <c r="N588" s="12" t="s">
        <v>973</v>
      </c>
      <c r="O588" s="12" t="s">
        <v>974</v>
      </c>
      <c r="P588" s="12" t="s">
        <v>1927</v>
      </c>
      <c r="Q588" s="12" t="s">
        <v>1939</v>
      </c>
      <c r="R588" s="12" t="s">
        <v>1949</v>
      </c>
      <c r="S588" s="12" t="s">
        <v>2041</v>
      </c>
      <c r="T588" s="12" t="s">
        <v>2474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966</v>
      </c>
      <c r="M589" s="12" t="s">
        <v>998</v>
      </c>
      <c r="N589" s="12" t="s">
        <v>975</v>
      </c>
      <c r="O589" s="12" t="s">
        <v>938</v>
      </c>
      <c r="P589" s="12" t="s">
        <v>1927</v>
      </c>
      <c r="Q589" s="12" t="s">
        <v>1947</v>
      </c>
      <c r="R589" s="12" t="s">
        <v>1949</v>
      </c>
      <c r="S589" s="12" t="s">
        <v>2041</v>
      </c>
      <c r="T589" s="12" t="s">
        <v>2475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966</v>
      </c>
      <c r="M590" s="12" t="s">
        <v>998</v>
      </c>
      <c r="N590" s="12" t="s">
        <v>976</v>
      </c>
      <c r="O590" s="12" t="s">
        <v>977</v>
      </c>
      <c r="P590" s="12" t="s">
        <v>1927</v>
      </c>
      <c r="Q590" s="12" t="s">
        <v>1947</v>
      </c>
      <c r="R590" s="12" t="s">
        <v>1949</v>
      </c>
      <c r="S590" s="12" t="s">
        <v>2041</v>
      </c>
      <c r="T590" s="12" t="s">
        <v>2368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966</v>
      </c>
      <c r="M591" s="12" t="s">
        <v>998</v>
      </c>
      <c r="N591" s="12" t="s">
        <v>976</v>
      </c>
      <c r="O591" s="12" t="s">
        <v>977</v>
      </c>
      <c r="P591" s="12" t="s">
        <v>1927</v>
      </c>
      <c r="Q591" s="12" t="s">
        <v>1940</v>
      </c>
      <c r="R591" s="12" t="s">
        <v>1949</v>
      </c>
      <c r="S591" s="12" t="s">
        <v>2041</v>
      </c>
      <c r="T591" s="12" t="s">
        <v>2350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966</v>
      </c>
      <c r="M592" s="12" t="s">
        <v>998</v>
      </c>
      <c r="N592" s="12" t="s">
        <v>978</v>
      </c>
      <c r="O592" s="12" t="s">
        <v>964</v>
      </c>
      <c r="P592" s="12" t="s">
        <v>1927</v>
      </c>
      <c r="Q592" s="12" t="s">
        <v>1941</v>
      </c>
      <c r="R592" s="12" t="s">
        <v>1949</v>
      </c>
      <c r="S592" s="12" t="s">
        <v>2041</v>
      </c>
      <c r="T592" s="12" t="s">
        <v>2423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966</v>
      </c>
      <c r="M593" s="12" t="s">
        <v>998</v>
      </c>
      <c r="N593" s="12" t="s">
        <v>978</v>
      </c>
      <c r="O593" s="12" t="s">
        <v>964</v>
      </c>
      <c r="P593" s="12" t="s">
        <v>1927</v>
      </c>
      <c r="Q593" s="12" t="s">
        <v>1946</v>
      </c>
      <c r="R593" s="12" t="s">
        <v>1949</v>
      </c>
      <c r="S593" s="12" t="s">
        <v>2041</v>
      </c>
      <c r="T593" s="12" t="s">
        <v>2476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966</v>
      </c>
      <c r="M594" s="12" t="s">
        <v>998</v>
      </c>
      <c r="N594" s="12" t="s">
        <v>978</v>
      </c>
      <c r="O594" s="12" t="s">
        <v>964</v>
      </c>
      <c r="P594" s="12" t="s">
        <v>1927</v>
      </c>
      <c r="Q594" s="12" t="s">
        <v>1939</v>
      </c>
      <c r="R594" s="12" t="s">
        <v>1949</v>
      </c>
      <c r="S594" s="12" t="s">
        <v>2041</v>
      </c>
      <c r="T594" s="12" t="s">
        <v>2476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966</v>
      </c>
      <c r="M595" s="12" t="s">
        <v>998</v>
      </c>
      <c r="N595" s="12" t="s">
        <v>978</v>
      </c>
      <c r="O595" s="12" t="s">
        <v>964</v>
      </c>
      <c r="P595" s="12" t="s">
        <v>1927</v>
      </c>
      <c r="Q595" s="12" t="s">
        <v>1947</v>
      </c>
      <c r="R595" s="12" t="s">
        <v>1949</v>
      </c>
      <c r="S595" s="12" t="s">
        <v>2041</v>
      </c>
      <c r="T595" s="12" t="s">
        <v>2477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966</v>
      </c>
      <c r="M596" s="12" t="s">
        <v>998</v>
      </c>
      <c r="N596" s="12" t="s">
        <v>978</v>
      </c>
      <c r="O596" s="12" t="s">
        <v>964</v>
      </c>
      <c r="P596" s="12" t="s">
        <v>1927</v>
      </c>
      <c r="Q596" s="12" t="s">
        <v>1943</v>
      </c>
      <c r="R596" s="12" t="s">
        <v>1949</v>
      </c>
      <c r="S596" s="12" t="s">
        <v>2041</v>
      </c>
      <c r="T596" s="12" t="s">
        <v>2478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966</v>
      </c>
      <c r="M597" s="12" t="s">
        <v>998</v>
      </c>
      <c r="N597" s="12" t="s">
        <v>979</v>
      </c>
      <c r="O597" s="12" t="s">
        <v>975</v>
      </c>
      <c r="P597" s="12" t="s">
        <v>1927</v>
      </c>
      <c r="Q597" s="12" t="s">
        <v>1939</v>
      </c>
      <c r="R597" s="12" t="s">
        <v>1949</v>
      </c>
      <c r="S597" s="12" t="s">
        <v>2041</v>
      </c>
      <c r="T597" s="12" t="s">
        <v>2479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966</v>
      </c>
      <c r="M598" s="12" t="s">
        <v>998</v>
      </c>
      <c r="N598" s="12" t="s">
        <v>979</v>
      </c>
      <c r="O598" s="12" t="s">
        <v>975</v>
      </c>
      <c r="P598" s="12" t="s">
        <v>1927</v>
      </c>
      <c r="Q598" s="12" t="s">
        <v>1946</v>
      </c>
      <c r="R598" s="12" t="s">
        <v>1949</v>
      </c>
      <c r="S598" s="12" t="s">
        <v>2041</v>
      </c>
      <c r="T598" s="12" t="s">
        <v>2480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966</v>
      </c>
      <c r="M599" s="12" t="s">
        <v>998</v>
      </c>
      <c r="N599" s="12" t="s">
        <v>979</v>
      </c>
      <c r="O599" s="12" t="s">
        <v>975</v>
      </c>
      <c r="P599" s="12" t="s">
        <v>1927</v>
      </c>
      <c r="Q599" s="12" t="s">
        <v>1944</v>
      </c>
      <c r="R599" s="12" t="s">
        <v>1949</v>
      </c>
      <c r="S599" s="12" t="s">
        <v>2041</v>
      </c>
      <c r="T599" s="12" t="s">
        <v>2480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966</v>
      </c>
      <c r="M600" s="12" t="s">
        <v>998</v>
      </c>
      <c r="N600" s="12" t="s">
        <v>979</v>
      </c>
      <c r="O600" s="12" t="s">
        <v>975</v>
      </c>
      <c r="P600" s="12" t="s">
        <v>1927</v>
      </c>
      <c r="Q600" s="12" t="s">
        <v>1943</v>
      </c>
      <c r="R600" s="12" t="s">
        <v>1949</v>
      </c>
      <c r="S600" s="12" t="s">
        <v>2041</v>
      </c>
      <c r="T600" s="12" t="s">
        <v>2481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980</v>
      </c>
      <c r="M601" s="12" t="s">
        <v>999</v>
      </c>
      <c r="N601" s="12" t="s">
        <v>981</v>
      </c>
      <c r="O601" s="12" t="s">
        <v>982</v>
      </c>
      <c r="P601" s="12" t="s">
        <v>1927</v>
      </c>
      <c r="Q601" s="12" t="s">
        <v>1944</v>
      </c>
      <c r="R601" s="12" t="s">
        <v>1949</v>
      </c>
      <c r="S601" s="12" t="s">
        <v>2042</v>
      </c>
      <c r="T601" s="12" t="s">
        <v>2482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980</v>
      </c>
      <c r="M602" s="12" t="s">
        <v>999</v>
      </c>
      <c r="N602" s="12" t="s">
        <v>981</v>
      </c>
      <c r="O602" s="12" t="s">
        <v>982</v>
      </c>
      <c r="P602" s="12" t="s">
        <v>1927</v>
      </c>
      <c r="Q602" s="12" t="s">
        <v>1943</v>
      </c>
      <c r="R602" s="12" t="s">
        <v>1949</v>
      </c>
      <c r="S602" s="12" t="s">
        <v>2042</v>
      </c>
      <c r="T602" s="12" t="s">
        <v>2483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980</v>
      </c>
      <c r="M603" s="12" t="s">
        <v>999</v>
      </c>
      <c r="N603" s="12" t="s">
        <v>981</v>
      </c>
      <c r="O603" s="12" t="s">
        <v>982</v>
      </c>
      <c r="P603" s="12" t="s">
        <v>1927</v>
      </c>
      <c r="Q603" s="12" t="s">
        <v>1939</v>
      </c>
      <c r="R603" s="12" t="s">
        <v>1949</v>
      </c>
      <c r="S603" s="12" t="s">
        <v>2042</v>
      </c>
      <c r="T603" s="12" t="s">
        <v>2482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980</v>
      </c>
      <c r="M604" s="12" t="s">
        <v>999</v>
      </c>
      <c r="N604" s="12" t="s">
        <v>981</v>
      </c>
      <c r="O604" s="12" t="s">
        <v>982</v>
      </c>
      <c r="P604" s="12" t="s">
        <v>1927</v>
      </c>
      <c r="Q604" s="12" t="s">
        <v>1946</v>
      </c>
      <c r="R604" s="12" t="s">
        <v>1949</v>
      </c>
      <c r="S604" s="12" t="s">
        <v>2042</v>
      </c>
      <c r="T604" s="12" t="s">
        <v>2441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980</v>
      </c>
      <c r="M605" s="12" t="s">
        <v>999</v>
      </c>
      <c r="N605" s="12" t="s">
        <v>981</v>
      </c>
      <c r="O605" s="12" t="s">
        <v>982</v>
      </c>
      <c r="P605" s="12" t="s">
        <v>1927</v>
      </c>
      <c r="Q605" s="12" t="s">
        <v>1941</v>
      </c>
      <c r="R605" s="12" t="s">
        <v>1949</v>
      </c>
      <c r="S605" s="12" t="s">
        <v>2042</v>
      </c>
      <c r="T605" s="12" t="s">
        <v>2430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980</v>
      </c>
      <c r="M606" s="12" t="s">
        <v>999</v>
      </c>
      <c r="N606" s="12" t="s">
        <v>981</v>
      </c>
      <c r="O606" s="12" t="s">
        <v>982</v>
      </c>
      <c r="P606" s="12" t="s">
        <v>1927</v>
      </c>
      <c r="Q606" s="12" t="s">
        <v>1940</v>
      </c>
      <c r="R606" s="12" t="s">
        <v>1949</v>
      </c>
      <c r="S606" s="12" t="s">
        <v>2042</v>
      </c>
      <c r="T606" s="12" t="s">
        <v>2482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980</v>
      </c>
      <c r="M607" s="12" t="s">
        <v>999</v>
      </c>
      <c r="N607" s="12" t="s">
        <v>983</v>
      </c>
      <c r="O607" s="12" t="s">
        <v>984</v>
      </c>
      <c r="P607" s="12" t="s">
        <v>1927</v>
      </c>
      <c r="Q607" s="12" t="s">
        <v>1944</v>
      </c>
      <c r="R607" s="12" t="s">
        <v>1949</v>
      </c>
      <c r="S607" s="12" t="s">
        <v>2042</v>
      </c>
      <c r="T607" s="12" t="s">
        <v>2473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980</v>
      </c>
      <c r="M608" s="12" t="s">
        <v>999</v>
      </c>
      <c r="N608" s="12" t="s">
        <v>983</v>
      </c>
      <c r="O608" s="12" t="s">
        <v>984</v>
      </c>
      <c r="P608" s="12" t="s">
        <v>1927</v>
      </c>
      <c r="Q608" s="12" t="s">
        <v>1946</v>
      </c>
      <c r="R608" s="12" t="s">
        <v>1949</v>
      </c>
      <c r="S608" s="12" t="s">
        <v>2042</v>
      </c>
      <c r="T608" s="12" t="s">
        <v>2484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980</v>
      </c>
      <c r="M609" s="12" t="s">
        <v>999</v>
      </c>
      <c r="N609" s="12" t="s">
        <v>983</v>
      </c>
      <c r="O609" s="12" t="s">
        <v>984</v>
      </c>
      <c r="P609" s="12" t="s">
        <v>1927</v>
      </c>
      <c r="Q609" s="12" t="s">
        <v>1943</v>
      </c>
      <c r="R609" s="12" t="s">
        <v>1949</v>
      </c>
      <c r="S609" s="12" t="s">
        <v>2042</v>
      </c>
      <c r="T609" s="12" t="s">
        <v>2485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980</v>
      </c>
      <c r="M610" s="12" t="s">
        <v>999</v>
      </c>
      <c r="N610" s="12" t="s">
        <v>983</v>
      </c>
      <c r="O610" s="12" t="s">
        <v>984</v>
      </c>
      <c r="P610" s="12" t="s">
        <v>1927</v>
      </c>
      <c r="Q610" s="12" t="s">
        <v>1941</v>
      </c>
      <c r="R610" s="12" t="s">
        <v>1949</v>
      </c>
      <c r="S610" s="12" t="s">
        <v>2042</v>
      </c>
      <c r="T610" s="12" t="s">
        <v>2486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980</v>
      </c>
      <c r="M611" s="12" t="s">
        <v>999</v>
      </c>
      <c r="N611" s="12" t="s">
        <v>983</v>
      </c>
      <c r="O611" s="12" t="s">
        <v>984</v>
      </c>
      <c r="P611" s="12" t="s">
        <v>1927</v>
      </c>
      <c r="Q611" s="12" t="s">
        <v>1947</v>
      </c>
      <c r="R611" s="12" t="s">
        <v>1949</v>
      </c>
      <c r="S611" s="12" t="s">
        <v>2042</v>
      </c>
      <c r="T611" s="12" t="s">
        <v>2487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980</v>
      </c>
      <c r="M612" s="12" t="s">
        <v>999</v>
      </c>
      <c r="N612" s="12" t="s">
        <v>983</v>
      </c>
      <c r="O612" s="12" t="s">
        <v>984</v>
      </c>
      <c r="P612" s="12" t="s">
        <v>1927</v>
      </c>
      <c r="Q612" s="12" t="s">
        <v>1939</v>
      </c>
      <c r="R612" s="12" t="s">
        <v>1949</v>
      </c>
      <c r="S612" s="12" t="s">
        <v>2042</v>
      </c>
      <c r="T612" s="12" t="s">
        <v>2488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980</v>
      </c>
      <c r="M613" s="12" t="s">
        <v>999</v>
      </c>
      <c r="N613" s="12" t="s">
        <v>983</v>
      </c>
      <c r="O613" s="12" t="s">
        <v>984</v>
      </c>
      <c r="P613" s="12" t="s">
        <v>1927</v>
      </c>
      <c r="Q613" s="12" t="s">
        <v>1942</v>
      </c>
      <c r="R613" s="12" t="s">
        <v>1949</v>
      </c>
      <c r="S613" s="12" t="s">
        <v>2042</v>
      </c>
      <c r="T613" s="12" t="s">
        <v>2489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980</v>
      </c>
      <c r="M614" s="12" t="s">
        <v>999</v>
      </c>
      <c r="N614" s="12" t="s">
        <v>983</v>
      </c>
      <c r="O614" s="12" t="s">
        <v>984</v>
      </c>
      <c r="P614" s="12" t="s">
        <v>1927</v>
      </c>
      <c r="Q614" s="12" t="s">
        <v>1947</v>
      </c>
      <c r="R614" s="12" t="s">
        <v>1949</v>
      </c>
      <c r="S614" s="12" t="s">
        <v>2042</v>
      </c>
      <c r="T614" s="12" t="s">
        <v>2490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980</v>
      </c>
      <c r="M615" s="12" t="s">
        <v>999</v>
      </c>
      <c r="N615" s="12" t="s">
        <v>983</v>
      </c>
      <c r="O615" s="12" t="s">
        <v>984</v>
      </c>
      <c r="P615" s="12" t="s">
        <v>1927</v>
      </c>
      <c r="Q615" s="12" t="s">
        <v>1943</v>
      </c>
      <c r="R615" s="12" t="s">
        <v>1949</v>
      </c>
      <c r="S615" s="12" t="s">
        <v>2042</v>
      </c>
      <c r="T615" s="12" t="s">
        <v>2491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980</v>
      </c>
      <c r="M616" s="12" t="s">
        <v>999</v>
      </c>
      <c r="N616" s="12" t="s">
        <v>983</v>
      </c>
      <c r="O616" s="12" t="s">
        <v>984</v>
      </c>
      <c r="P616" s="12" t="s">
        <v>1927</v>
      </c>
      <c r="Q616" s="12" t="s">
        <v>1944</v>
      </c>
      <c r="R616" s="12" t="s">
        <v>1949</v>
      </c>
      <c r="S616" s="12" t="s">
        <v>2042</v>
      </c>
      <c r="T616" s="12" t="s">
        <v>2439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980</v>
      </c>
      <c r="M617" s="12" t="s">
        <v>999</v>
      </c>
      <c r="N617" s="12" t="s">
        <v>985</v>
      </c>
      <c r="O617" s="12" t="s">
        <v>978</v>
      </c>
      <c r="P617" s="12" t="s">
        <v>1927</v>
      </c>
      <c r="Q617" s="12" t="s">
        <v>1939</v>
      </c>
      <c r="R617" s="12" t="s">
        <v>1949</v>
      </c>
      <c r="S617" s="12" t="s">
        <v>2042</v>
      </c>
      <c r="T617" s="12" t="s">
        <v>2492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980</v>
      </c>
      <c r="M618" s="12" t="s">
        <v>999</v>
      </c>
      <c r="N618" s="12" t="s">
        <v>985</v>
      </c>
      <c r="O618" s="12" t="s">
        <v>978</v>
      </c>
      <c r="P618" s="12" t="s">
        <v>1927</v>
      </c>
      <c r="Q618" s="12" t="s">
        <v>1944</v>
      </c>
      <c r="R618" s="12" t="s">
        <v>1949</v>
      </c>
      <c r="S618" s="12" t="s">
        <v>2042</v>
      </c>
      <c r="T618" s="12" t="s">
        <v>2404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980</v>
      </c>
      <c r="M619" s="12" t="s">
        <v>999</v>
      </c>
      <c r="N619" s="12" t="s">
        <v>985</v>
      </c>
      <c r="O619" s="12" t="s">
        <v>978</v>
      </c>
      <c r="P619" s="12" t="s">
        <v>1927</v>
      </c>
      <c r="Q619" s="12" t="s">
        <v>1943</v>
      </c>
      <c r="R619" s="12" t="s">
        <v>1949</v>
      </c>
      <c r="S619" s="12" t="s">
        <v>2042</v>
      </c>
      <c r="T619" s="12" t="s">
        <v>2404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980</v>
      </c>
      <c r="M620" s="12" t="s">
        <v>999</v>
      </c>
      <c r="N620" s="12" t="s">
        <v>985</v>
      </c>
      <c r="O620" s="12" t="s">
        <v>978</v>
      </c>
      <c r="P620" s="12" t="s">
        <v>1927</v>
      </c>
      <c r="Q620" s="12" t="s">
        <v>1947</v>
      </c>
      <c r="R620" s="12" t="s">
        <v>1949</v>
      </c>
      <c r="S620" s="12" t="s">
        <v>2042</v>
      </c>
      <c r="T620" s="12" t="s">
        <v>2493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980</v>
      </c>
      <c r="M621" s="12" t="s">
        <v>999</v>
      </c>
      <c r="N621" s="12" t="s">
        <v>985</v>
      </c>
      <c r="O621" s="12" t="s">
        <v>978</v>
      </c>
      <c r="P621" s="12" t="s">
        <v>1927</v>
      </c>
      <c r="Q621" s="12" t="s">
        <v>1945</v>
      </c>
      <c r="R621" s="12" t="s">
        <v>1949</v>
      </c>
      <c r="S621" s="12" t="s">
        <v>2042</v>
      </c>
      <c r="T621" s="12" t="s">
        <v>2404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980</v>
      </c>
      <c r="M622" s="12" t="s">
        <v>999</v>
      </c>
      <c r="N622" s="12" t="s">
        <v>985</v>
      </c>
      <c r="O622" s="12" t="s">
        <v>978</v>
      </c>
      <c r="P622" s="12" t="s">
        <v>1927</v>
      </c>
      <c r="Q622" s="12" t="s">
        <v>1940</v>
      </c>
      <c r="R622" s="12" t="s">
        <v>1949</v>
      </c>
      <c r="S622" s="12" t="s">
        <v>2042</v>
      </c>
      <c r="T622" s="12" t="s">
        <v>2494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980</v>
      </c>
      <c r="M623" s="12" t="s">
        <v>999</v>
      </c>
      <c r="N623" s="12" t="s">
        <v>985</v>
      </c>
      <c r="O623" s="12" t="s">
        <v>987</v>
      </c>
      <c r="P623" s="12" t="s">
        <v>1927</v>
      </c>
      <c r="Q623" s="12" t="s">
        <v>1941</v>
      </c>
      <c r="R623" s="12" t="s">
        <v>1949</v>
      </c>
      <c r="S623" s="12" t="s">
        <v>2042</v>
      </c>
      <c r="T623" s="12" t="s">
        <v>2495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980</v>
      </c>
      <c r="M624" s="12" t="s">
        <v>999</v>
      </c>
      <c r="N624" s="12" t="s">
        <v>985</v>
      </c>
      <c r="O624" s="12" t="s">
        <v>987</v>
      </c>
      <c r="P624" s="12" t="s">
        <v>1927</v>
      </c>
      <c r="Q624" s="12" t="s">
        <v>1946</v>
      </c>
      <c r="R624" s="12" t="s">
        <v>1949</v>
      </c>
      <c r="S624" s="12" t="s">
        <v>2042</v>
      </c>
      <c r="T624" s="12" t="s">
        <v>2496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980</v>
      </c>
      <c r="M625" s="12" t="s">
        <v>999</v>
      </c>
      <c r="N625" s="12" t="s">
        <v>986</v>
      </c>
      <c r="O625" s="12" t="s">
        <v>987</v>
      </c>
      <c r="P625" s="12" t="s">
        <v>1927</v>
      </c>
      <c r="Q625" s="12" t="s">
        <v>1939</v>
      </c>
      <c r="R625" s="12" t="s">
        <v>1949</v>
      </c>
      <c r="S625" s="12" t="s">
        <v>2042</v>
      </c>
      <c r="T625" s="12" t="s">
        <v>2432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980</v>
      </c>
      <c r="M626" s="12" t="s">
        <v>999</v>
      </c>
      <c r="N626" s="12" t="s">
        <v>986</v>
      </c>
      <c r="O626" s="12" t="s">
        <v>987</v>
      </c>
      <c r="P626" s="12" t="s">
        <v>1927</v>
      </c>
      <c r="Q626" s="12" t="s">
        <v>1940</v>
      </c>
      <c r="R626" s="12" t="s">
        <v>1949</v>
      </c>
      <c r="S626" s="12" t="s">
        <v>2042</v>
      </c>
      <c r="T626" s="12" t="s">
        <v>2412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980</v>
      </c>
      <c r="M627" s="12" t="s">
        <v>999</v>
      </c>
      <c r="N627" s="12" t="s">
        <v>986</v>
      </c>
      <c r="O627" s="12" t="s">
        <v>987</v>
      </c>
      <c r="P627" s="12" t="s">
        <v>1927</v>
      </c>
      <c r="Q627" s="12" t="s">
        <v>1947</v>
      </c>
      <c r="R627" s="12" t="s">
        <v>1949</v>
      </c>
      <c r="S627" s="12" t="s">
        <v>2042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980</v>
      </c>
      <c r="M628" s="12" t="s">
        <v>999</v>
      </c>
      <c r="N628" s="12" t="s">
        <v>986</v>
      </c>
      <c r="O628" s="12" t="s">
        <v>987</v>
      </c>
      <c r="P628" s="12" t="s">
        <v>1927</v>
      </c>
      <c r="Q628" s="12" t="s">
        <v>1941</v>
      </c>
      <c r="R628" s="12" t="s">
        <v>1949</v>
      </c>
      <c r="S628" s="12" t="s">
        <v>2042</v>
      </c>
      <c r="T628" s="12" t="s">
        <v>2497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980</v>
      </c>
      <c r="M629" s="12" t="s">
        <v>999</v>
      </c>
      <c r="N629" s="12" t="s">
        <v>986</v>
      </c>
      <c r="O629" s="12" t="s">
        <v>987</v>
      </c>
      <c r="P629" s="12" t="s">
        <v>1927</v>
      </c>
      <c r="Q629" s="12" t="s">
        <v>1946</v>
      </c>
      <c r="R629" s="12" t="s">
        <v>1949</v>
      </c>
      <c r="S629" s="12" t="s">
        <v>2042</v>
      </c>
      <c r="T629" s="12" t="s">
        <v>2475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980</v>
      </c>
      <c r="M630" s="12" t="s">
        <v>999</v>
      </c>
      <c r="N630" s="12" t="s">
        <v>986</v>
      </c>
      <c r="O630" s="12" t="s">
        <v>987</v>
      </c>
      <c r="P630" s="12" t="s">
        <v>1927</v>
      </c>
      <c r="Q630" s="12" t="s">
        <v>1944</v>
      </c>
      <c r="R630" s="12" t="s">
        <v>1949</v>
      </c>
      <c r="S630" s="12" t="s">
        <v>2042</v>
      </c>
      <c r="T630" s="12" t="s">
        <v>2442</v>
      </c>
    </row>
    <row r="631" spans="1:20" x14ac:dyDescent="0.25">
      <c r="A631" s="12" t="s">
        <v>1703</v>
      </c>
      <c r="B631" s="12" t="s">
        <v>342</v>
      </c>
      <c r="C631" s="12" t="s">
        <v>1704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1705</v>
      </c>
      <c r="M631" s="12" t="s">
        <v>1706</v>
      </c>
      <c r="N631" s="12" t="s">
        <v>1707</v>
      </c>
      <c r="O631" s="12" t="s">
        <v>966</v>
      </c>
      <c r="P631" s="12" t="s">
        <v>1927</v>
      </c>
      <c r="Q631" s="12" t="s">
        <v>1947</v>
      </c>
      <c r="R631" s="12" t="s">
        <v>1949</v>
      </c>
      <c r="S631" s="12" t="s">
        <v>2034</v>
      </c>
      <c r="T631" s="12" t="s">
        <v>2498</v>
      </c>
    </row>
    <row r="632" spans="1:20" x14ac:dyDescent="0.25">
      <c r="A632" s="12" t="s">
        <v>1703</v>
      </c>
      <c r="B632" s="12" t="s">
        <v>233</v>
      </c>
      <c r="C632" s="12" t="s">
        <v>1708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1021</v>
      </c>
      <c r="J632" s="12" t="s">
        <v>285</v>
      </c>
      <c r="K632" s="12" t="s">
        <v>1193</v>
      </c>
      <c r="L632" s="12" t="s">
        <v>1705</v>
      </c>
      <c r="M632" s="12" t="s">
        <v>1706</v>
      </c>
      <c r="N632" s="12" t="s">
        <v>1707</v>
      </c>
      <c r="O632" s="12" t="s">
        <v>966</v>
      </c>
      <c r="P632" s="12" t="s">
        <v>1927</v>
      </c>
      <c r="Q632" s="12" t="s">
        <v>1943</v>
      </c>
      <c r="R632" s="12" t="s">
        <v>1949</v>
      </c>
      <c r="S632" s="12" t="s">
        <v>2034</v>
      </c>
      <c r="T632" s="12" t="s">
        <v>2351</v>
      </c>
    </row>
    <row r="633" spans="1:20" x14ac:dyDescent="0.25">
      <c r="A633" s="12" t="s">
        <v>1703</v>
      </c>
      <c r="B633" s="12" t="s">
        <v>389</v>
      </c>
      <c r="C633" s="12" t="s">
        <v>1709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1705</v>
      </c>
      <c r="M633" s="12" t="s">
        <v>1706</v>
      </c>
      <c r="N633" s="12" t="s">
        <v>1710</v>
      </c>
      <c r="O633" s="12" t="s">
        <v>1701</v>
      </c>
      <c r="P633" s="12" t="s">
        <v>1927</v>
      </c>
      <c r="Q633" s="12" t="s">
        <v>1939</v>
      </c>
      <c r="R633" s="12" t="s">
        <v>1949</v>
      </c>
      <c r="S633" s="12" t="s">
        <v>2034</v>
      </c>
      <c r="T633" s="12" t="s">
        <v>653</v>
      </c>
    </row>
    <row r="634" spans="1:20" x14ac:dyDescent="0.25">
      <c r="A634" s="12" t="s">
        <v>1703</v>
      </c>
      <c r="B634" s="12" t="s">
        <v>125</v>
      </c>
      <c r="C634" s="12" t="s">
        <v>1725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1085</v>
      </c>
      <c r="J634" s="12" t="s">
        <v>381</v>
      </c>
      <c r="K634" s="12" t="s">
        <v>73</v>
      </c>
      <c r="L634" s="12" t="s">
        <v>1705</v>
      </c>
      <c r="M634" s="12" t="s">
        <v>1706</v>
      </c>
      <c r="N634" s="12" t="s">
        <v>1710</v>
      </c>
      <c r="O634" s="12" t="s">
        <v>1701</v>
      </c>
      <c r="P634" s="12" t="s">
        <v>1927</v>
      </c>
      <c r="Q634" s="12" t="s">
        <v>1944</v>
      </c>
      <c r="R634" s="12" t="s">
        <v>1949</v>
      </c>
      <c r="S634" s="12" t="s">
        <v>2034</v>
      </c>
      <c r="T634" s="12" t="s">
        <v>2499</v>
      </c>
    </row>
    <row r="635" spans="1:20" x14ac:dyDescent="0.25">
      <c r="A635" s="12" t="s">
        <v>1703</v>
      </c>
      <c r="B635" s="12" t="s">
        <v>148</v>
      </c>
      <c r="C635" s="12" t="s">
        <v>1712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1125</v>
      </c>
      <c r="J635" s="12" t="s">
        <v>302</v>
      </c>
      <c r="K635" s="12" t="s">
        <v>363</v>
      </c>
      <c r="L635" s="12" t="s">
        <v>1705</v>
      </c>
      <c r="M635" s="12" t="s">
        <v>1706</v>
      </c>
      <c r="N635" s="12" t="s">
        <v>1710</v>
      </c>
      <c r="O635" s="12" t="s">
        <v>1701</v>
      </c>
      <c r="P635" s="12" t="s">
        <v>1927</v>
      </c>
      <c r="Q635" s="12" t="s">
        <v>1941</v>
      </c>
      <c r="R635" s="12" t="s">
        <v>1949</v>
      </c>
      <c r="S635" s="12" t="s">
        <v>2034</v>
      </c>
      <c r="T635" s="12" t="s">
        <v>2360</v>
      </c>
    </row>
    <row r="636" spans="1:20" x14ac:dyDescent="0.25">
      <c r="A636" s="12" t="s">
        <v>1703</v>
      </c>
      <c r="B636" s="12" t="s">
        <v>392</v>
      </c>
      <c r="C636" s="12" t="s">
        <v>1713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1185</v>
      </c>
      <c r="L636" s="12" t="s">
        <v>1705</v>
      </c>
      <c r="M636" s="12" t="s">
        <v>1706</v>
      </c>
      <c r="N636" s="12" t="s">
        <v>1710</v>
      </c>
      <c r="O636" s="12" t="s">
        <v>1701</v>
      </c>
      <c r="P636" s="12" t="s">
        <v>1927</v>
      </c>
      <c r="Q636" s="12" t="s">
        <v>1947</v>
      </c>
      <c r="R636" s="12" t="s">
        <v>1949</v>
      </c>
      <c r="S636" s="12" t="s">
        <v>2034</v>
      </c>
      <c r="T636" s="12" t="s">
        <v>2500</v>
      </c>
    </row>
    <row r="637" spans="1:20" x14ac:dyDescent="0.25">
      <c r="A637" s="12" t="s">
        <v>1703</v>
      </c>
      <c r="B637" s="12" t="s">
        <v>386</v>
      </c>
      <c r="C637" s="12" t="s">
        <v>1714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1066</v>
      </c>
      <c r="L637" s="12" t="s">
        <v>1705</v>
      </c>
      <c r="M637" s="12" t="s">
        <v>1706</v>
      </c>
      <c r="N637" s="12" t="s">
        <v>1710</v>
      </c>
      <c r="O637" s="12" t="s">
        <v>1701</v>
      </c>
      <c r="P637" s="12" t="s">
        <v>1927</v>
      </c>
      <c r="Q637" s="12" t="s">
        <v>1939</v>
      </c>
      <c r="R637" s="12" t="s">
        <v>1949</v>
      </c>
      <c r="S637" s="12" t="s">
        <v>2034</v>
      </c>
      <c r="T637" s="12" t="s">
        <v>742</v>
      </c>
    </row>
    <row r="638" spans="1:20" x14ac:dyDescent="0.25">
      <c r="A638" s="12" t="s">
        <v>1703</v>
      </c>
      <c r="B638" s="12" t="s">
        <v>228</v>
      </c>
      <c r="C638" s="12" t="s">
        <v>1715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1716</v>
      </c>
      <c r="J638" s="12" t="s">
        <v>1034</v>
      </c>
      <c r="K638" s="12" t="s">
        <v>321</v>
      </c>
      <c r="L638" s="12" t="s">
        <v>1705</v>
      </c>
      <c r="M638" s="12" t="s">
        <v>1706</v>
      </c>
      <c r="N638" s="12" t="s">
        <v>1710</v>
      </c>
      <c r="O638" s="12" t="s">
        <v>1701</v>
      </c>
      <c r="P638" s="12" t="s">
        <v>1927</v>
      </c>
      <c r="Q638" s="12" t="s">
        <v>1944</v>
      </c>
      <c r="R638" s="12" t="s">
        <v>1949</v>
      </c>
      <c r="S638" s="12" t="s">
        <v>2034</v>
      </c>
      <c r="T638" s="12" t="s">
        <v>2501</v>
      </c>
    </row>
    <row r="639" spans="1:20" x14ac:dyDescent="0.25">
      <c r="A639" s="12" t="s">
        <v>1703</v>
      </c>
      <c r="B639" s="12" t="s">
        <v>391</v>
      </c>
      <c r="C639" s="12" t="s">
        <v>1717</v>
      </c>
      <c r="D639" s="12" t="s">
        <v>6</v>
      </c>
      <c r="E639" s="12" t="s">
        <v>11</v>
      </c>
      <c r="F639" s="12" t="s">
        <v>1296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1705</v>
      </c>
      <c r="M639" s="12" t="s">
        <v>1718</v>
      </c>
      <c r="N639" s="12" t="s">
        <v>1719</v>
      </c>
      <c r="O639" s="12" t="s">
        <v>1711</v>
      </c>
      <c r="P639" s="12" t="s">
        <v>1927</v>
      </c>
      <c r="Q639" s="12" t="s">
        <v>1941</v>
      </c>
      <c r="R639" s="12" t="s">
        <v>1949</v>
      </c>
      <c r="S639" s="12" t="s">
        <v>2036</v>
      </c>
      <c r="T639" s="12" t="s">
        <v>2361</v>
      </c>
    </row>
    <row r="640" spans="1:20" x14ac:dyDescent="0.25">
      <c r="A640" s="12" t="s">
        <v>1703</v>
      </c>
      <c r="B640" s="12" t="s">
        <v>388</v>
      </c>
      <c r="C640" s="12" t="s">
        <v>1720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1228</v>
      </c>
      <c r="J640" s="12" t="s">
        <v>1721</v>
      </c>
      <c r="K640" s="12" t="s">
        <v>292</v>
      </c>
      <c r="L640" s="12" t="s">
        <v>1705</v>
      </c>
      <c r="M640" s="12" t="s">
        <v>1706</v>
      </c>
      <c r="N640" s="12" t="s">
        <v>1719</v>
      </c>
      <c r="O640" s="12" t="s">
        <v>1711</v>
      </c>
      <c r="P640" s="12" t="s">
        <v>1927</v>
      </c>
      <c r="Q640" s="12" t="s">
        <v>1943</v>
      </c>
      <c r="R640" s="12" t="s">
        <v>1949</v>
      </c>
      <c r="S640" s="12" t="s">
        <v>2034</v>
      </c>
      <c r="T640" s="12" t="s">
        <v>825</v>
      </c>
    </row>
    <row r="641" spans="1:20" x14ac:dyDescent="0.25">
      <c r="A641" s="12" t="s">
        <v>1703</v>
      </c>
      <c r="B641" s="12" t="s">
        <v>387</v>
      </c>
      <c r="C641" s="12" t="s">
        <v>1722</v>
      </c>
      <c r="D641" s="12" t="s">
        <v>6</v>
      </c>
      <c r="E641" s="12" t="s">
        <v>13</v>
      </c>
      <c r="F641" s="12" t="s">
        <v>1296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1135</v>
      </c>
      <c r="L641" s="12" t="s">
        <v>1705</v>
      </c>
      <c r="M641" s="12" t="s">
        <v>1718</v>
      </c>
      <c r="N641" s="12" t="s">
        <v>1719</v>
      </c>
      <c r="O641" s="12" t="s">
        <v>1711</v>
      </c>
      <c r="P641" s="12" t="s">
        <v>1927</v>
      </c>
      <c r="Q641" s="12" t="s">
        <v>1944</v>
      </c>
      <c r="R641" s="12" t="s">
        <v>1949</v>
      </c>
      <c r="S641" s="12" t="s">
        <v>2036</v>
      </c>
      <c r="T641" s="12" t="s">
        <v>2502</v>
      </c>
    </row>
    <row r="642" spans="1:20" x14ac:dyDescent="0.25">
      <c r="A642" s="12" t="s">
        <v>1703</v>
      </c>
      <c r="B642" s="12" t="s">
        <v>390</v>
      </c>
      <c r="C642" s="12" t="s">
        <v>1726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1019</v>
      </c>
      <c r="J642" s="12" t="s">
        <v>267</v>
      </c>
      <c r="K642" s="12" t="s">
        <v>292</v>
      </c>
      <c r="L642" s="12" t="s">
        <v>1705</v>
      </c>
      <c r="M642" s="12" t="s">
        <v>1706</v>
      </c>
      <c r="N642" s="12" t="s">
        <v>1719</v>
      </c>
      <c r="O642" s="12" t="s">
        <v>1711</v>
      </c>
      <c r="P642" s="12" t="s">
        <v>1927</v>
      </c>
      <c r="Q642" s="12" t="s">
        <v>1942</v>
      </c>
      <c r="R642" s="12" t="s">
        <v>1949</v>
      </c>
      <c r="S642" s="12" t="s">
        <v>2034</v>
      </c>
      <c r="T642" s="12" t="s">
        <v>2503</v>
      </c>
    </row>
    <row r="643" spans="1:20" x14ac:dyDescent="0.25">
      <c r="A643" s="12" t="s">
        <v>1703</v>
      </c>
      <c r="B643" s="12" t="s">
        <v>661</v>
      </c>
      <c r="C643" s="12" t="s">
        <v>1723</v>
      </c>
      <c r="D643" s="12" t="s">
        <v>6</v>
      </c>
      <c r="E643" s="12" t="s">
        <v>9</v>
      </c>
      <c r="F643" s="12" t="s">
        <v>1077</v>
      </c>
      <c r="G643" s="12" t="s">
        <v>393</v>
      </c>
      <c r="H643" s="12" t="s">
        <v>804</v>
      </c>
      <c r="I643" s="12" t="s">
        <v>1052</v>
      </c>
      <c r="J643" s="12" t="s">
        <v>287</v>
      </c>
      <c r="K643" s="12" t="s">
        <v>315</v>
      </c>
      <c r="L643" s="12" t="s">
        <v>1705</v>
      </c>
      <c r="M643" s="12" t="s">
        <v>1718</v>
      </c>
      <c r="N643" s="12" t="s">
        <v>1719</v>
      </c>
      <c r="O643" s="12" t="s">
        <v>1711</v>
      </c>
      <c r="P643" s="12" t="s">
        <v>1927</v>
      </c>
      <c r="Q643" s="12" t="s">
        <v>1940</v>
      </c>
      <c r="R643" s="12" t="s">
        <v>1949</v>
      </c>
      <c r="S643" s="12" t="s">
        <v>2036</v>
      </c>
      <c r="T643" s="12" t="s">
        <v>2504</v>
      </c>
    </row>
    <row r="644" spans="1:20" x14ac:dyDescent="0.25">
      <c r="A644" s="12" t="s">
        <v>1703</v>
      </c>
      <c r="B644" s="12" t="s">
        <v>727</v>
      </c>
      <c r="C644" s="12" t="s">
        <v>1727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1066</v>
      </c>
      <c r="J644" s="12" t="s">
        <v>1010</v>
      </c>
      <c r="K644" s="12" t="s">
        <v>292</v>
      </c>
      <c r="L644" s="12" t="s">
        <v>1705</v>
      </c>
      <c r="M644" s="12" t="s">
        <v>1706</v>
      </c>
      <c r="N644" s="12" t="s">
        <v>1728</v>
      </c>
      <c r="O644" s="12" t="s">
        <v>1724</v>
      </c>
      <c r="P644" s="12" t="s">
        <v>1927</v>
      </c>
      <c r="Q644" s="12" t="s">
        <v>1940</v>
      </c>
      <c r="R644" s="12" t="s">
        <v>1949</v>
      </c>
      <c r="S644" s="12" t="s">
        <v>2034</v>
      </c>
      <c r="T644" s="12" t="s">
        <v>2342</v>
      </c>
    </row>
    <row r="645" spans="1:20" x14ac:dyDescent="0.25">
      <c r="A645" s="12" t="s">
        <v>1703</v>
      </c>
      <c r="B645" s="12" t="s">
        <v>754</v>
      </c>
      <c r="C645" s="12" t="s">
        <v>1729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1014</v>
      </c>
      <c r="J645" s="12" t="s">
        <v>267</v>
      </c>
      <c r="K645" s="12" t="s">
        <v>306</v>
      </c>
      <c r="L645" s="12" t="s">
        <v>1705</v>
      </c>
      <c r="M645" s="12" t="s">
        <v>1706</v>
      </c>
      <c r="N645" s="12" t="s">
        <v>1728</v>
      </c>
      <c r="O645" s="12" t="s">
        <v>1724</v>
      </c>
      <c r="P645" s="12" t="s">
        <v>1927</v>
      </c>
      <c r="Q645" s="12" t="s">
        <v>1947</v>
      </c>
      <c r="R645" s="12" t="s">
        <v>1949</v>
      </c>
      <c r="S645" s="12" t="s">
        <v>2034</v>
      </c>
      <c r="T645" s="12" t="s">
        <v>2505</v>
      </c>
    </row>
    <row r="646" spans="1:20" x14ac:dyDescent="0.25">
      <c r="A646" s="12" t="s">
        <v>1703</v>
      </c>
      <c r="B646" s="12" t="s">
        <v>743</v>
      </c>
      <c r="C646" s="12" t="s">
        <v>1732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1137</v>
      </c>
      <c r="K646" s="12" t="s">
        <v>306</v>
      </c>
      <c r="L646" s="12" t="s">
        <v>1705</v>
      </c>
      <c r="M646" s="12" t="s">
        <v>1706</v>
      </c>
      <c r="N646" s="12" t="s">
        <v>1728</v>
      </c>
      <c r="O646" s="12" t="s">
        <v>1724</v>
      </c>
      <c r="P646" s="12" t="s">
        <v>1927</v>
      </c>
      <c r="Q646" s="12" t="s">
        <v>1939</v>
      </c>
      <c r="R646" s="12" t="s">
        <v>1949</v>
      </c>
      <c r="S646" s="12" t="s">
        <v>2034</v>
      </c>
      <c r="T646" s="12" t="s">
        <v>2506</v>
      </c>
    </row>
    <row r="647" spans="1:20" x14ac:dyDescent="0.25">
      <c r="A647" s="12" t="s">
        <v>1703</v>
      </c>
      <c r="B647" s="12" t="s">
        <v>699</v>
      </c>
      <c r="C647" s="12" t="s">
        <v>1733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1167</v>
      </c>
      <c r="K647" s="12" t="s">
        <v>360</v>
      </c>
      <c r="L647" s="12" t="s">
        <v>1705</v>
      </c>
      <c r="M647" s="12" t="s">
        <v>1706</v>
      </c>
      <c r="N647" s="12" t="s">
        <v>1728</v>
      </c>
      <c r="O647" s="12" t="s">
        <v>1724</v>
      </c>
      <c r="P647" s="12" t="s">
        <v>1927</v>
      </c>
      <c r="Q647" s="12" t="s">
        <v>1945</v>
      </c>
      <c r="R647" s="12" t="s">
        <v>1949</v>
      </c>
      <c r="S647" s="12" t="s">
        <v>2034</v>
      </c>
      <c r="T647" s="12" t="s">
        <v>2345</v>
      </c>
    </row>
    <row r="648" spans="1:20" x14ac:dyDescent="0.25">
      <c r="A648" s="12" t="s">
        <v>1703</v>
      </c>
      <c r="B648" s="12" t="s">
        <v>739</v>
      </c>
      <c r="C648" s="12" t="s">
        <v>1730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1023</v>
      </c>
      <c r="K648" s="12" t="s">
        <v>296</v>
      </c>
      <c r="L648" s="12" t="s">
        <v>1705</v>
      </c>
      <c r="M648" s="12" t="s">
        <v>1706</v>
      </c>
      <c r="N648" s="12" t="s">
        <v>1728</v>
      </c>
      <c r="O648" s="12" t="s">
        <v>1724</v>
      </c>
      <c r="P648" s="12" t="s">
        <v>1927</v>
      </c>
      <c r="Q648" s="12" t="s">
        <v>1943</v>
      </c>
      <c r="R648" s="12" t="s">
        <v>1949</v>
      </c>
      <c r="S648" s="12" t="s">
        <v>2034</v>
      </c>
      <c r="T648" s="12" t="s">
        <v>2423</v>
      </c>
    </row>
    <row r="649" spans="1:20" x14ac:dyDescent="0.25">
      <c r="A649" s="12" t="s">
        <v>1703</v>
      </c>
      <c r="B649" s="12" t="s">
        <v>737</v>
      </c>
      <c r="C649" s="12" t="s">
        <v>1731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1228</v>
      </c>
      <c r="J649" s="12" t="s">
        <v>364</v>
      </c>
      <c r="K649" s="12" t="s">
        <v>1152</v>
      </c>
      <c r="L649" s="12" t="s">
        <v>1705</v>
      </c>
      <c r="M649" s="12" t="s">
        <v>1706</v>
      </c>
      <c r="N649" s="12" t="s">
        <v>1728</v>
      </c>
      <c r="O649" s="12" t="s">
        <v>1724</v>
      </c>
      <c r="P649" s="12" t="s">
        <v>1927</v>
      </c>
      <c r="Q649" s="12" t="s">
        <v>1941</v>
      </c>
      <c r="R649" s="12" t="s">
        <v>1949</v>
      </c>
      <c r="S649" s="12" t="s">
        <v>2034</v>
      </c>
      <c r="T649" s="12" t="s">
        <v>2507</v>
      </c>
    </row>
    <row r="650" spans="1:20" x14ac:dyDescent="0.25">
      <c r="A650" s="12" t="s">
        <v>1703</v>
      </c>
      <c r="B650" s="12" t="s">
        <v>668</v>
      </c>
      <c r="C650" s="12" t="s">
        <v>1734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1004</v>
      </c>
      <c r="K650" s="12" t="s">
        <v>1139</v>
      </c>
      <c r="L650" s="12" t="s">
        <v>1705</v>
      </c>
      <c r="M650" s="12" t="s">
        <v>1706</v>
      </c>
      <c r="N650" s="12" t="s">
        <v>1735</v>
      </c>
      <c r="O650" s="12" t="s">
        <v>1736</v>
      </c>
      <c r="P650" s="12" t="s">
        <v>1927</v>
      </c>
      <c r="Q650" s="12" t="s">
        <v>1939</v>
      </c>
      <c r="R650" s="12" t="s">
        <v>1949</v>
      </c>
      <c r="S650" s="12" t="s">
        <v>2034</v>
      </c>
      <c r="T650" s="12" t="s">
        <v>2182</v>
      </c>
    </row>
    <row r="651" spans="1:20" x14ac:dyDescent="0.25">
      <c r="A651" s="12" t="s">
        <v>1703</v>
      </c>
      <c r="B651" s="12" t="s">
        <v>751</v>
      </c>
      <c r="C651" s="12" t="s">
        <v>1737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1003</v>
      </c>
      <c r="J651" s="12" t="s">
        <v>285</v>
      </c>
      <c r="K651" s="12" t="s">
        <v>132</v>
      </c>
      <c r="L651" s="12" t="s">
        <v>1705</v>
      </c>
      <c r="M651" s="12" t="s">
        <v>1706</v>
      </c>
      <c r="N651" s="12" t="s">
        <v>1735</v>
      </c>
      <c r="O651" s="12" t="s">
        <v>1736</v>
      </c>
      <c r="P651" s="12" t="s">
        <v>1927</v>
      </c>
      <c r="Q651" s="12" t="s">
        <v>1947</v>
      </c>
      <c r="R651" s="12" t="s">
        <v>1949</v>
      </c>
      <c r="S651" s="12" t="s">
        <v>2034</v>
      </c>
      <c r="T651" s="12" t="s">
        <v>2508</v>
      </c>
    </row>
    <row r="652" spans="1:20" x14ac:dyDescent="0.25">
      <c r="A652" s="12" t="s">
        <v>1703</v>
      </c>
      <c r="B652" s="12" t="s">
        <v>649</v>
      </c>
      <c r="C652" s="12" t="s">
        <v>1738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1130</v>
      </c>
      <c r="L652" s="12" t="s">
        <v>1705</v>
      </c>
      <c r="M652" s="12" t="s">
        <v>1706</v>
      </c>
      <c r="N652" s="12" t="s">
        <v>1739</v>
      </c>
      <c r="O652" s="12" t="s">
        <v>1740</v>
      </c>
      <c r="P652" s="12" t="s">
        <v>1927</v>
      </c>
      <c r="Q652" s="12" t="s">
        <v>1940</v>
      </c>
      <c r="R652" s="12" t="s">
        <v>1949</v>
      </c>
      <c r="S652" s="12" t="s">
        <v>2034</v>
      </c>
      <c r="T652" s="12" t="s">
        <v>2509</v>
      </c>
    </row>
    <row r="653" spans="1:20" x14ac:dyDescent="0.25">
      <c r="A653" s="12" t="s">
        <v>1703</v>
      </c>
      <c r="B653" s="12" t="s">
        <v>666</v>
      </c>
      <c r="C653" s="12" t="s">
        <v>1741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1062</v>
      </c>
      <c r="K653" s="12" t="s">
        <v>1130</v>
      </c>
      <c r="L653" s="12" t="s">
        <v>1705</v>
      </c>
      <c r="M653" s="12" t="s">
        <v>1706</v>
      </c>
      <c r="N653" s="12" t="s">
        <v>1739</v>
      </c>
      <c r="O653" s="12" t="s">
        <v>1740</v>
      </c>
      <c r="P653" s="12" t="s">
        <v>1927</v>
      </c>
      <c r="Q653" s="12" t="s">
        <v>1946</v>
      </c>
      <c r="R653" s="12" t="s">
        <v>1949</v>
      </c>
      <c r="S653" s="12" t="s">
        <v>2034</v>
      </c>
      <c r="T653" s="12" t="s">
        <v>2398</v>
      </c>
    </row>
    <row r="654" spans="1:20" x14ac:dyDescent="0.25">
      <c r="A654" s="12" t="s">
        <v>1703</v>
      </c>
      <c r="B654" s="12" t="s">
        <v>806</v>
      </c>
      <c r="C654" s="12" t="s">
        <v>1742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1705</v>
      </c>
      <c r="M654" s="12" t="s">
        <v>1706</v>
      </c>
      <c r="N654" s="12" t="s">
        <v>1739</v>
      </c>
      <c r="O654" s="12" t="s">
        <v>1740</v>
      </c>
      <c r="P654" s="12" t="s">
        <v>1927</v>
      </c>
      <c r="Q654" s="12" t="s">
        <v>1940</v>
      </c>
      <c r="R654" s="12" t="s">
        <v>1949</v>
      </c>
      <c r="S654" s="12" t="s">
        <v>2034</v>
      </c>
      <c r="T654" s="12" t="s">
        <v>2441</v>
      </c>
    </row>
    <row r="655" spans="1:20" x14ac:dyDescent="0.25">
      <c r="A655" s="12" t="s">
        <v>1703</v>
      </c>
      <c r="B655" s="12" t="s">
        <v>810</v>
      </c>
      <c r="C655" s="12" t="s">
        <v>1743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1705</v>
      </c>
      <c r="M655" s="12" t="s">
        <v>1706</v>
      </c>
      <c r="N655" s="12" t="s">
        <v>1739</v>
      </c>
      <c r="O655" s="12" t="s">
        <v>1740</v>
      </c>
      <c r="P655" s="12" t="s">
        <v>1927</v>
      </c>
      <c r="Q655" s="12" t="s">
        <v>1944</v>
      </c>
      <c r="R655" s="12" t="s">
        <v>1949</v>
      </c>
      <c r="S655" s="12" t="s">
        <v>2034</v>
      </c>
      <c r="T655" s="12" t="s">
        <v>2510</v>
      </c>
    </row>
    <row r="656" spans="1:20" x14ac:dyDescent="0.25">
      <c r="A656" s="12" t="s">
        <v>1703</v>
      </c>
      <c r="B656" s="12" t="s">
        <v>816</v>
      </c>
      <c r="C656" s="12" t="s">
        <v>1744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1037</v>
      </c>
      <c r="K656" s="12" t="s">
        <v>126</v>
      </c>
      <c r="L656" s="12" t="s">
        <v>1705</v>
      </c>
      <c r="M656" s="12" t="s">
        <v>1706</v>
      </c>
      <c r="N656" s="12" t="s">
        <v>1745</v>
      </c>
      <c r="O656" s="12" t="s">
        <v>1746</v>
      </c>
      <c r="P656" s="12" t="s">
        <v>1927</v>
      </c>
      <c r="Q656" s="12" t="s">
        <v>1939</v>
      </c>
      <c r="R656" s="12" t="s">
        <v>1949</v>
      </c>
      <c r="S656" s="12" t="s">
        <v>2034</v>
      </c>
      <c r="T656" s="12" t="s">
        <v>2319</v>
      </c>
    </row>
    <row r="657" spans="1:20" x14ac:dyDescent="0.25">
      <c r="A657" s="12" t="s">
        <v>1703</v>
      </c>
      <c r="B657" s="12" t="s">
        <v>820</v>
      </c>
      <c r="C657" s="12" t="s">
        <v>1747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1705</v>
      </c>
      <c r="M657" s="12" t="s">
        <v>1706</v>
      </c>
      <c r="N657" s="12" t="s">
        <v>1745</v>
      </c>
      <c r="O657" s="12" t="s">
        <v>1746</v>
      </c>
      <c r="P657" s="12" t="s">
        <v>1927</v>
      </c>
      <c r="Q657" s="12" t="s">
        <v>1940</v>
      </c>
      <c r="R657" s="12" t="s">
        <v>1949</v>
      </c>
      <c r="S657" s="12" t="s">
        <v>2034</v>
      </c>
      <c r="T657" s="12" t="s">
        <v>2195</v>
      </c>
    </row>
    <row r="658" spans="1:20" x14ac:dyDescent="0.25">
      <c r="A658" s="12" t="s">
        <v>1703</v>
      </c>
      <c r="B658" s="12" t="s">
        <v>734</v>
      </c>
      <c r="C658" s="12" t="s">
        <v>1748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1749</v>
      </c>
      <c r="J658" s="12" t="s">
        <v>344</v>
      </c>
      <c r="K658" s="12" t="s">
        <v>56</v>
      </c>
      <c r="L658" s="12" t="s">
        <v>1705</v>
      </c>
      <c r="M658" s="12" t="s">
        <v>1706</v>
      </c>
      <c r="N658" s="12" t="s">
        <v>1745</v>
      </c>
      <c r="O658" s="12" t="s">
        <v>1746</v>
      </c>
      <c r="P658" s="12" t="s">
        <v>1927</v>
      </c>
      <c r="Q658" s="12" t="s">
        <v>1947</v>
      </c>
      <c r="R658" s="12" t="s">
        <v>1949</v>
      </c>
      <c r="S658" s="12" t="s">
        <v>2034</v>
      </c>
      <c r="T658" s="12" t="s">
        <v>2511</v>
      </c>
    </row>
    <row r="659" spans="1:20" x14ac:dyDescent="0.25">
      <c r="A659" s="12" t="s">
        <v>1703</v>
      </c>
      <c r="B659" s="12" t="s">
        <v>688</v>
      </c>
      <c r="C659" s="12" t="s">
        <v>1750</v>
      </c>
      <c r="D659" s="12" t="s">
        <v>5</v>
      </c>
      <c r="E659" s="12" t="s">
        <v>15</v>
      </c>
      <c r="F659" s="12" t="s">
        <v>1768</v>
      </c>
      <c r="G659" s="12" t="s">
        <v>794</v>
      </c>
      <c r="H659" s="12" t="s">
        <v>804</v>
      </c>
      <c r="I659" s="12" t="s">
        <v>106</v>
      </c>
      <c r="J659" s="12" t="s">
        <v>1751</v>
      </c>
      <c r="K659" s="12" t="s">
        <v>91</v>
      </c>
      <c r="L659" s="12" t="s">
        <v>1705</v>
      </c>
      <c r="M659" s="12" t="s">
        <v>1718</v>
      </c>
      <c r="N659" s="12" t="s">
        <v>1752</v>
      </c>
      <c r="O659" s="12" t="s">
        <v>1753</v>
      </c>
      <c r="P659" s="12" t="s">
        <v>1927</v>
      </c>
      <c r="Q659" s="12" t="s">
        <v>1939</v>
      </c>
      <c r="R659" s="12" t="s">
        <v>1949</v>
      </c>
      <c r="S659" s="12" t="s">
        <v>2036</v>
      </c>
      <c r="T659" s="12" t="s">
        <v>2512</v>
      </c>
    </row>
    <row r="660" spans="1:20" x14ac:dyDescent="0.25">
      <c r="A660" s="12" t="s">
        <v>1703</v>
      </c>
      <c r="B660" s="12" t="s">
        <v>692</v>
      </c>
      <c r="C660" s="12" t="s">
        <v>1754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1755</v>
      </c>
      <c r="J660" s="12" t="s">
        <v>351</v>
      </c>
      <c r="K660" s="12" t="s">
        <v>91</v>
      </c>
      <c r="L660" s="12" t="s">
        <v>1705</v>
      </c>
      <c r="M660" s="12" t="s">
        <v>1718</v>
      </c>
      <c r="N660" s="12" t="s">
        <v>1752</v>
      </c>
      <c r="O660" s="12" t="s">
        <v>1753</v>
      </c>
      <c r="P660" s="12" t="s">
        <v>1927</v>
      </c>
      <c r="Q660" s="12" t="s">
        <v>1940</v>
      </c>
      <c r="R660" s="12" t="s">
        <v>1949</v>
      </c>
      <c r="S660" s="12" t="s">
        <v>2036</v>
      </c>
      <c r="T660" s="12" t="s">
        <v>2512</v>
      </c>
    </row>
    <row r="661" spans="1:20" x14ac:dyDescent="0.25">
      <c r="A661" s="12" t="s">
        <v>1703</v>
      </c>
      <c r="B661" s="12" t="s">
        <v>740</v>
      </c>
      <c r="C661" s="12" t="s">
        <v>1756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1755</v>
      </c>
      <c r="J661" s="12" t="s">
        <v>1101</v>
      </c>
      <c r="K661" s="12" t="s">
        <v>90</v>
      </c>
      <c r="L661" s="12" t="s">
        <v>1705</v>
      </c>
      <c r="M661" s="12" t="s">
        <v>1718</v>
      </c>
      <c r="N661" s="12" t="s">
        <v>1752</v>
      </c>
      <c r="O661" s="12" t="s">
        <v>1753</v>
      </c>
      <c r="P661" s="12" t="s">
        <v>1927</v>
      </c>
      <c r="Q661" s="12" t="s">
        <v>1944</v>
      </c>
      <c r="R661" s="12" t="s">
        <v>1949</v>
      </c>
      <c r="S661" s="12" t="s">
        <v>2036</v>
      </c>
      <c r="T661" s="12" t="s">
        <v>2185</v>
      </c>
    </row>
    <row r="662" spans="1:20" x14ac:dyDescent="0.25">
      <c r="A662" s="12" t="s">
        <v>1703</v>
      </c>
      <c r="B662" s="12" t="s">
        <v>651</v>
      </c>
      <c r="C662" s="12" t="s">
        <v>1757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1758</v>
      </c>
      <c r="J662" s="12" t="s">
        <v>1759</v>
      </c>
      <c r="K662" s="12" t="s">
        <v>137</v>
      </c>
      <c r="L662" s="12" t="s">
        <v>1705</v>
      </c>
      <c r="M662" s="12" t="s">
        <v>1718</v>
      </c>
      <c r="N662" s="12" t="s">
        <v>1752</v>
      </c>
      <c r="O662" s="12" t="s">
        <v>1753</v>
      </c>
      <c r="P662" s="12" t="s">
        <v>1927</v>
      </c>
      <c r="Q662" s="12" t="s">
        <v>1947</v>
      </c>
      <c r="R662" s="12" t="s">
        <v>1949</v>
      </c>
      <c r="S662" s="12" t="s">
        <v>2036</v>
      </c>
      <c r="T662" s="12" t="s">
        <v>2513</v>
      </c>
    </row>
    <row r="663" spans="1:20" x14ac:dyDescent="0.25">
      <c r="A663" s="12" t="s">
        <v>1703</v>
      </c>
      <c r="B663" s="12" t="s">
        <v>753</v>
      </c>
      <c r="C663" s="12" t="s">
        <v>1760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1761</v>
      </c>
      <c r="J663" s="12" t="s">
        <v>383</v>
      </c>
      <c r="K663" s="12" t="s">
        <v>1278</v>
      </c>
      <c r="L663" s="12" t="s">
        <v>1705</v>
      </c>
      <c r="M663" s="12" t="s">
        <v>1718</v>
      </c>
      <c r="N663" s="12" t="s">
        <v>1752</v>
      </c>
      <c r="O663" s="12" t="s">
        <v>1753</v>
      </c>
      <c r="P663" s="12" t="s">
        <v>1927</v>
      </c>
      <c r="Q663" s="12" t="s">
        <v>1943</v>
      </c>
      <c r="R663" s="12" t="s">
        <v>1949</v>
      </c>
      <c r="S663" s="12" t="s">
        <v>2036</v>
      </c>
      <c r="T663" s="12" t="s">
        <v>2514</v>
      </c>
    </row>
    <row r="664" spans="1:20" x14ac:dyDescent="0.25">
      <c r="A664" s="12" t="s">
        <v>1703</v>
      </c>
      <c r="B664" s="12" t="s">
        <v>665</v>
      </c>
      <c r="C664" s="12" t="s">
        <v>1762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1751</v>
      </c>
      <c r="K664" s="12" t="s">
        <v>237</v>
      </c>
      <c r="L664" s="12" t="s">
        <v>1763</v>
      </c>
      <c r="M664" s="12" t="s">
        <v>1718</v>
      </c>
      <c r="N664" s="12" t="s">
        <v>1752</v>
      </c>
      <c r="O664" s="12" t="s">
        <v>1753</v>
      </c>
      <c r="P664" s="12" t="s">
        <v>1927</v>
      </c>
      <c r="Q664" s="12" t="s">
        <v>1945</v>
      </c>
      <c r="R664" s="12" t="s">
        <v>1949</v>
      </c>
      <c r="S664" s="12" t="s">
        <v>2043</v>
      </c>
      <c r="T664" s="12" t="s">
        <v>2515</v>
      </c>
    </row>
    <row r="665" spans="1:20" x14ac:dyDescent="0.25">
      <c r="A665" s="12" t="s">
        <v>1703</v>
      </c>
      <c r="B665" s="12" t="s">
        <v>808</v>
      </c>
      <c r="C665" s="12" t="s">
        <v>1764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1315</v>
      </c>
      <c r="J665" s="12" t="s">
        <v>353</v>
      </c>
      <c r="K665" s="12" t="s">
        <v>1765</v>
      </c>
      <c r="L665" s="12" t="s">
        <v>1763</v>
      </c>
      <c r="M665" s="12" t="s">
        <v>1718</v>
      </c>
      <c r="N665" s="12" t="s">
        <v>1752</v>
      </c>
      <c r="O665" s="12" t="s">
        <v>1753</v>
      </c>
      <c r="P665" s="12" t="s">
        <v>1927</v>
      </c>
      <c r="Q665" s="12" t="s">
        <v>1941</v>
      </c>
      <c r="R665" s="12" t="s">
        <v>1949</v>
      </c>
      <c r="S665" s="12" t="s">
        <v>2043</v>
      </c>
      <c r="T665" s="12" t="s">
        <v>2516</v>
      </c>
    </row>
    <row r="666" spans="1:20" x14ac:dyDescent="0.25">
      <c r="A666" s="12" t="s">
        <v>1703</v>
      </c>
      <c r="B666" s="12" t="s">
        <v>755</v>
      </c>
      <c r="C666" s="12" t="s">
        <v>1769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1770</v>
      </c>
      <c r="L666" s="12" t="s">
        <v>1763</v>
      </c>
      <c r="M666" s="12" t="s">
        <v>1771</v>
      </c>
      <c r="N666" s="12" t="s">
        <v>1752</v>
      </c>
      <c r="O666" s="12" t="s">
        <v>1766</v>
      </c>
      <c r="P666" s="12" t="s">
        <v>1927</v>
      </c>
      <c r="Q666" s="12" t="s">
        <v>1939</v>
      </c>
      <c r="R666" s="12" t="s">
        <v>1949</v>
      </c>
      <c r="S666" s="12" t="s">
        <v>2032</v>
      </c>
      <c r="T666" s="12" t="s">
        <v>2195</v>
      </c>
    </row>
    <row r="667" spans="1:20" x14ac:dyDescent="0.25">
      <c r="A667" s="12" t="s">
        <v>1703</v>
      </c>
      <c r="B667" s="12" t="s">
        <v>730</v>
      </c>
      <c r="C667" s="12" t="s">
        <v>1772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1773</v>
      </c>
      <c r="J667" s="12" t="s">
        <v>374</v>
      </c>
      <c r="K667" s="12" t="s">
        <v>1774</v>
      </c>
      <c r="L667" s="12" t="s">
        <v>1763</v>
      </c>
      <c r="M667" s="12" t="s">
        <v>1771</v>
      </c>
      <c r="N667" s="12" t="s">
        <v>1752</v>
      </c>
      <c r="O667" s="12" t="s">
        <v>1766</v>
      </c>
      <c r="P667" s="12" t="s">
        <v>1927</v>
      </c>
      <c r="Q667" s="12" t="s">
        <v>1944</v>
      </c>
      <c r="R667" s="12" t="s">
        <v>1949</v>
      </c>
      <c r="S667" s="12" t="s">
        <v>2032</v>
      </c>
      <c r="T667" s="12" t="s">
        <v>2205</v>
      </c>
    </row>
    <row r="668" spans="1:20" x14ac:dyDescent="0.25">
      <c r="A668" s="12" t="s">
        <v>1703</v>
      </c>
      <c r="B668" s="12" t="s">
        <v>673</v>
      </c>
      <c r="C668" s="12" t="s">
        <v>1775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1776</v>
      </c>
      <c r="J668" s="12" t="s">
        <v>287</v>
      </c>
      <c r="K668" s="12" t="s">
        <v>1770</v>
      </c>
      <c r="L668" s="12" t="s">
        <v>1763</v>
      </c>
      <c r="M668" s="12" t="s">
        <v>1771</v>
      </c>
      <c r="N668" s="12" t="s">
        <v>1752</v>
      </c>
      <c r="O668" s="12" t="s">
        <v>1766</v>
      </c>
      <c r="P668" s="12" t="s">
        <v>1927</v>
      </c>
      <c r="Q668" s="12" t="s">
        <v>1941</v>
      </c>
      <c r="R668" s="12" t="s">
        <v>1949</v>
      </c>
      <c r="S668" s="12" t="s">
        <v>2032</v>
      </c>
      <c r="T668" s="12" t="s">
        <v>2302</v>
      </c>
    </row>
    <row r="669" spans="1:20" x14ac:dyDescent="0.25">
      <c r="A669" s="12" t="s">
        <v>1703</v>
      </c>
      <c r="B669" s="12" t="s">
        <v>721</v>
      </c>
      <c r="C669" s="12" t="s">
        <v>1777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1763</v>
      </c>
      <c r="M669" s="12" t="s">
        <v>1771</v>
      </c>
      <c r="N669" s="12" t="s">
        <v>1752</v>
      </c>
      <c r="O669" s="12" t="s">
        <v>1766</v>
      </c>
      <c r="P669" s="12" t="s">
        <v>1927</v>
      </c>
      <c r="Q669" s="12" t="s">
        <v>1947</v>
      </c>
      <c r="R669" s="12" t="s">
        <v>1949</v>
      </c>
      <c r="S669" s="12" t="s">
        <v>2032</v>
      </c>
      <c r="T669" s="12" t="s">
        <v>2517</v>
      </c>
    </row>
    <row r="670" spans="1:20" x14ac:dyDescent="0.25">
      <c r="A670" s="12" t="s">
        <v>1703</v>
      </c>
      <c r="B670" s="12" t="s">
        <v>698</v>
      </c>
      <c r="C670" s="12" t="s">
        <v>1778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1102</v>
      </c>
      <c r="L670" s="12" t="s">
        <v>1763</v>
      </c>
      <c r="M670" s="12" t="s">
        <v>1771</v>
      </c>
      <c r="N670" s="12" t="s">
        <v>1752</v>
      </c>
      <c r="O670" s="12" t="s">
        <v>1766</v>
      </c>
      <c r="P670" s="12" t="s">
        <v>1927</v>
      </c>
      <c r="Q670" s="12" t="s">
        <v>1940</v>
      </c>
      <c r="R670" s="12" t="s">
        <v>1949</v>
      </c>
      <c r="S670" s="12" t="s">
        <v>2032</v>
      </c>
      <c r="T670" s="12" t="s">
        <v>2312</v>
      </c>
    </row>
    <row r="671" spans="1:20" x14ac:dyDescent="0.25">
      <c r="A671" s="12" t="s">
        <v>1703</v>
      </c>
      <c r="B671" s="12" t="s">
        <v>724</v>
      </c>
      <c r="C671" s="12" t="s">
        <v>1779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1780</v>
      </c>
      <c r="K671" s="12" t="s">
        <v>1102</v>
      </c>
      <c r="L671" s="12" t="s">
        <v>1763</v>
      </c>
      <c r="M671" s="12" t="s">
        <v>1771</v>
      </c>
      <c r="N671" s="12" t="s">
        <v>1752</v>
      </c>
      <c r="O671" s="12" t="s">
        <v>1766</v>
      </c>
      <c r="P671" s="12" t="s">
        <v>1927</v>
      </c>
      <c r="Q671" s="12" t="s">
        <v>1946</v>
      </c>
      <c r="R671" s="12" t="s">
        <v>1949</v>
      </c>
      <c r="S671" s="12" t="s">
        <v>2032</v>
      </c>
      <c r="T671" s="12" t="s">
        <v>2518</v>
      </c>
    </row>
    <row r="672" spans="1:20" x14ac:dyDescent="0.25">
      <c r="A672" s="12" t="s">
        <v>1703</v>
      </c>
      <c r="B672" s="12" t="s">
        <v>700</v>
      </c>
      <c r="C672" s="12" t="s">
        <v>1781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1780</v>
      </c>
      <c r="K672" s="12" t="s">
        <v>1102</v>
      </c>
      <c r="L672" s="12" t="s">
        <v>1763</v>
      </c>
      <c r="M672" s="12" t="s">
        <v>1771</v>
      </c>
      <c r="N672" s="12" t="s">
        <v>1752</v>
      </c>
      <c r="O672" s="12" t="s">
        <v>1766</v>
      </c>
      <c r="P672" s="12" t="s">
        <v>1927</v>
      </c>
      <c r="Q672" s="12" t="s">
        <v>1943</v>
      </c>
      <c r="R672" s="12" t="s">
        <v>1949</v>
      </c>
      <c r="S672" s="12" t="s">
        <v>2032</v>
      </c>
      <c r="T672" s="12" t="s">
        <v>2468</v>
      </c>
    </row>
    <row r="673" spans="1:20" x14ac:dyDescent="0.25">
      <c r="A673" s="12" t="s">
        <v>1703</v>
      </c>
      <c r="B673" s="12" t="s">
        <v>749</v>
      </c>
      <c r="C673" s="12" t="s">
        <v>1782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1763</v>
      </c>
      <c r="M673" s="12" t="s">
        <v>1771</v>
      </c>
      <c r="N673" s="12" t="s">
        <v>1752</v>
      </c>
      <c r="O673" s="12" t="s">
        <v>1766</v>
      </c>
      <c r="P673" s="12" t="s">
        <v>1927</v>
      </c>
      <c r="Q673" s="12" t="s">
        <v>1944</v>
      </c>
      <c r="R673" s="12" t="s">
        <v>1949</v>
      </c>
      <c r="S673" s="12" t="s">
        <v>2032</v>
      </c>
      <c r="T673" s="12" t="s">
        <v>2519</v>
      </c>
    </row>
    <row r="674" spans="1:20" x14ac:dyDescent="0.25">
      <c r="A674" s="12" t="s">
        <v>1703</v>
      </c>
      <c r="B674" s="12" t="s">
        <v>796</v>
      </c>
      <c r="C674" s="12" t="s">
        <v>1783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1763</v>
      </c>
      <c r="M674" s="12" t="s">
        <v>1771</v>
      </c>
      <c r="N674" s="12" t="s">
        <v>1752</v>
      </c>
      <c r="O674" s="12" t="s">
        <v>1766</v>
      </c>
      <c r="P674" s="12" t="s">
        <v>1927</v>
      </c>
      <c r="Q674" s="12" t="s">
        <v>1940</v>
      </c>
      <c r="R674" s="12" t="s">
        <v>1949</v>
      </c>
      <c r="S674" s="12" t="s">
        <v>2032</v>
      </c>
      <c r="T674" s="12" t="s">
        <v>2316</v>
      </c>
    </row>
    <row r="675" spans="1:20" x14ac:dyDescent="0.25">
      <c r="A675" s="12" t="s">
        <v>1703</v>
      </c>
      <c r="B675" s="12" t="s">
        <v>674</v>
      </c>
      <c r="C675" s="12" t="s">
        <v>1784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1574</v>
      </c>
      <c r="L675" s="12" t="s">
        <v>1763</v>
      </c>
      <c r="M675" s="12" t="s">
        <v>1771</v>
      </c>
      <c r="N675" s="12" t="s">
        <v>1785</v>
      </c>
      <c r="O675" s="12" t="s">
        <v>1767</v>
      </c>
      <c r="P675" s="12" t="s">
        <v>1927</v>
      </c>
      <c r="Q675" s="12" t="s">
        <v>1940</v>
      </c>
      <c r="R675" s="12" t="s">
        <v>1949</v>
      </c>
      <c r="S675" s="12" t="s">
        <v>2032</v>
      </c>
      <c r="T675" s="12" t="s">
        <v>2519</v>
      </c>
    </row>
    <row r="676" spans="1:20" x14ac:dyDescent="0.25">
      <c r="A676" s="12" t="s">
        <v>1703</v>
      </c>
      <c r="B676" s="12" t="s">
        <v>827</v>
      </c>
      <c r="C676" s="12" t="s">
        <v>1786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1780</v>
      </c>
      <c r="K676" s="12" t="s">
        <v>39</v>
      </c>
      <c r="L676" s="12" t="s">
        <v>1763</v>
      </c>
      <c r="M676" s="12" t="s">
        <v>1771</v>
      </c>
      <c r="N676" s="12" t="s">
        <v>1785</v>
      </c>
      <c r="O676" s="12" t="s">
        <v>1767</v>
      </c>
      <c r="P676" s="12" t="s">
        <v>1927</v>
      </c>
      <c r="Q676" s="12" t="s">
        <v>1941</v>
      </c>
      <c r="R676" s="12" t="s">
        <v>1949</v>
      </c>
      <c r="S676" s="12" t="s">
        <v>2032</v>
      </c>
      <c r="T676" s="12" t="s">
        <v>2316</v>
      </c>
    </row>
    <row r="677" spans="1:20" x14ac:dyDescent="0.25">
      <c r="A677" s="12" t="s">
        <v>1703</v>
      </c>
      <c r="B677" s="12" t="s">
        <v>676</v>
      </c>
      <c r="C677" s="12" t="s">
        <v>1787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1302</v>
      </c>
      <c r="K677" s="12" t="s">
        <v>126</v>
      </c>
      <c r="L677" s="12" t="s">
        <v>1788</v>
      </c>
      <c r="M677" s="12" t="s">
        <v>1718</v>
      </c>
      <c r="N677" s="12" t="s">
        <v>1785</v>
      </c>
      <c r="O677" s="12" t="s">
        <v>1767</v>
      </c>
      <c r="P677" s="12" t="s">
        <v>1927</v>
      </c>
      <c r="Q677" s="12" t="s">
        <v>1946</v>
      </c>
      <c r="R677" s="12" t="s">
        <v>1949</v>
      </c>
      <c r="S677" s="12" t="s">
        <v>2033</v>
      </c>
      <c r="T677" s="12" t="s">
        <v>2520</v>
      </c>
    </row>
    <row r="678" spans="1:20" x14ac:dyDescent="0.25">
      <c r="A678" s="12" t="s">
        <v>1703</v>
      </c>
      <c r="B678" s="12" t="s">
        <v>790</v>
      </c>
      <c r="C678" s="12" t="s">
        <v>1789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1788</v>
      </c>
      <c r="M678" s="12" t="s">
        <v>1718</v>
      </c>
      <c r="N678" s="12" t="s">
        <v>1785</v>
      </c>
      <c r="O678" s="12" t="s">
        <v>1767</v>
      </c>
      <c r="P678" s="12" t="s">
        <v>1927</v>
      </c>
      <c r="Q678" s="12" t="s">
        <v>1944</v>
      </c>
      <c r="R678" s="12" t="s">
        <v>1949</v>
      </c>
      <c r="S678" s="12" t="s">
        <v>2033</v>
      </c>
      <c r="T678" s="12" t="s">
        <v>2521</v>
      </c>
    </row>
    <row r="679" spans="1:20" x14ac:dyDescent="0.25">
      <c r="A679" s="12" t="s">
        <v>1703</v>
      </c>
      <c r="B679" s="12" t="s">
        <v>795</v>
      </c>
      <c r="C679" s="12" t="s">
        <v>1790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1788</v>
      </c>
      <c r="M679" s="12" t="s">
        <v>1718</v>
      </c>
      <c r="N679" s="12" t="s">
        <v>1785</v>
      </c>
      <c r="O679" s="12" t="s">
        <v>1767</v>
      </c>
      <c r="P679" s="12" t="s">
        <v>1927</v>
      </c>
      <c r="Q679" s="12" t="s">
        <v>1939</v>
      </c>
      <c r="R679" s="12" t="s">
        <v>1949</v>
      </c>
      <c r="S679" s="12" t="s">
        <v>2033</v>
      </c>
      <c r="T679" s="12" t="s">
        <v>2521</v>
      </c>
    </row>
    <row r="680" spans="1:20" x14ac:dyDescent="0.25">
      <c r="A680" s="12" t="s">
        <v>1703</v>
      </c>
      <c r="B680" s="12" t="s">
        <v>669</v>
      </c>
      <c r="C680" s="12" t="s">
        <v>1791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1032</v>
      </c>
      <c r="L680" s="12" t="s">
        <v>1763</v>
      </c>
      <c r="M680" s="12" t="s">
        <v>1771</v>
      </c>
      <c r="N680" s="12" t="s">
        <v>1785</v>
      </c>
      <c r="O680" s="12" t="s">
        <v>1767</v>
      </c>
      <c r="P680" s="12" t="s">
        <v>1927</v>
      </c>
      <c r="Q680" s="12" t="s">
        <v>1944</v>
      </c>
      <c r="R680" s="12" t="s">
        <v>1949</v>
      </c>
      <c r="S680" s="12" t="s">
        <v>2032</v>
      </c>
      <c r="T680" s="12" t="s">
        <v>2522</v>
      </c>
    </row>
    <row r="681" spans="1:20" x14ac:dyDescent="0.25">
      <c r="A681" s="12" t="s">
        <v>1703</v>
      </c>
      <c r="B681" s="12" t="s">
        <v>792</v>
      </c>
      <c r="C681" s="12" t="s">
        <v>1792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1788</v>
      </c>
      <c r="M681" s="12" t="s">
        <v>1718</v>
      </c>
      <c r="N681" s="12" t="s">
        <v>1793</v>
      </c>
      <c r="O681" s="12" t="s">
        <v>1719</v>
      </c>
      <c r="P681" s="12" t="s">
        <v>1927</v>
      </c>
      <c r="Q681" s="12" t="s">
        <v>1940</v>
      </c>
      <c r="R681" s="12" t="s">
        <v>1949</v>
      </c>
      <c r="S681" s="12" t="s">
        <v>2033</v>
      </c>
      <c r="T681" s="12" t="s">
        <v>2523</v>
      </c>
    </row>
    <row r="682" spans="1:20" x14ac:dyDescent="0.25">
      <c r="A682" s="12" t="s">
        <v>1703</v>
      </c>
      <c r="B682" s="12" t="s">
        <v>771</v>
      </c>
      <c r="C682" s="12" t="s">
        <v>1794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1302</v>
      </c>
      <c r="K682" s="12" t="s">
        <v>27</v>
      </c>
      <c r="L682" s="12" t="s">
        <v>1763</v>
      </c>
      <c r="M682" s="12" t="s">
        <v>1771</v>
      </c>
      <c r="N682" s="12" t="s">
        <v>1793</v>
      </c>
      <c r="O682" s="12" t="s">
        <v>1719</v>
      </c>
      <c r="P682" s="12" t="s">
        <v>1927</v>
      </c>
      <c r="Q682" s="12" t="s">
        <v>1939</v>
      </c>
      <c r="R682" s="12" t="s">
        <v>1949</v>
      </c>
      <c r="S682" s="12" t="s">
        <v>2032</v>
      </c>
      <c r="T682" s="12" t="s">
        <v>2155</v>
      </c>
    </row>
    <row r="683" spans="1:20" x14ac:dyDescent="0.25">
      <c r="A683" s="12" t="s">
        <v>1703</v>
      </c>
      <c r="B683" s="12" t="s">
        <v>712</v>
      </c>
      <c r="C683" s="12" t="s">
        <v>1795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1763</v>
      </c>
      <c r="M683" s="12" t="s">
        <v>1771</v>
      </c>
      <c r="N683" s="12" t="s">
        <v>1793</v>
      </c>
      <c r="O683" s="12" t="s">
        <v>1719</v>
      </c>
      <c r="P683" s="12" t="s">
        <v>1927</v>
      </c>
      <c r="Q683" s="12" t="s">
        <v>1944</v>
      </c>
      <c r="R683" s="12" t="s">
        <v>1949</v>
      </c>
      <c r="S683" s="12" t="s">
        <v>2032</v>
      </c>
      <c r="T683" s="12" t="s">
        <v>2154</v>
      </c>
    </row>
    <row r="684" spans="1:20" x14ac:dyDescent="0.25">
      <c r="A684" s="12" t="s">
        <v>1703</v>
      </c>
      <c r="B684" s="12" t="s">
        <v>747</v>
      </c>
      <c r="C684" s="12" t="s">
        <v>1796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1318</v>
      </c>
      <c r="J684" s="12" t="s">
        <v>1797</v>
      </c>
      <c r="K684" s="12" t="s">
        <v>42</v>
      </c>
      <c r="L684" s="12" t="s">
        <v>1788</v>
      </c>
      <c r="M684" s="12" t="s">
        <v>1718</v>
      </c>
      <c r="N684" s="12" t="s">
        <v>1793</v>
      </c>
      <c r="O684" s="12" t="s">
        <v>1719</v>
      </c>
      <c r="P684" s="12" t="s">
        <v>1927</v>
      </c>
      <c r="Q684" s="12" t="s">
        <v>1946</v>
      </c>
      <c r="R684" s="12" t="s">
        <v>1949</v>
      </c>
      <c r="S684" s="12" t="s">
        <v>2033</v>
      </c>
      <c r="T684" s="12" t="s">
        <v>2155</v>
      </c>
    </row>
    <row r="685" spans="1:20" x14ac:dyDescent="0.25">
      <c r="A685" s="12" t="s">
        <v>1703</v>
      </c>
      <c r="B685" s="12" t="s">
        <v>748</v>
      </c>
      <c r="C685" s="12" t="s">
        <v>1798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1799</v>
      </c>
      <c r="J685" s="12" t="s">
        <v>1797</v>
      </c>
      <c r="K685" s="12" t="s">
        <v>43</v>
      </c>
      <c r="L685" s="12" t="s">
        <v>1788</v>
      </c>
      <c r="M685" s="12" t="s">
        <v>1718</v>
      </c>
      <c r="N685" s="12" t="s">
        <v>1793</v>
      </c>
      <c r="O685" s="12" t="s">
        <v>1719</v>
      </c>
      <c r="P685" s="12" t="s">
        <v>1927</v>
      </c>
      <c r="Q685" s="12" t="s">
        <v>1941</v>
      </c>
      <c r="R685" s="12" t="s">
        <v>1949</v>
      </c>
      <c r="S685" s="12" t="s">
        <v>2033</v>
      </c>
      <c r="T685" s="12" t="s">
        <v>2524</v>
      </c>
    </row>
    <row r="686" spans="1:20" x14ac:dyDescent="0.25">
      <c r="A686" s="12" t="s">
        <v>1703</v>
      </c>
      <c r="B686" s="12" t="s">
        <v>805</v>
      </c>
      <c r="C686" s="12" t="s">
        <v>1800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1452</v>
      </c>
      <c r="K686" s="12" t="s">
        <v>60</v>
      </c>
      <c r="L686" s="12" t="s">
        <v>1788</v>
      </c>
      <c r="M686" s="12" t="s">
        <v>1718</v>
      </c>
      <c r="N686" s="12" t="s">
        <v>1793</v>
      </c>
      <c r="O686" s="12" t="s">
        <v>1719</v>
      </c>
      <c r="P686" s="12" t="s">
        <v>1927</v>
      </c>
      <c r="Q686" s="12" t="s">
        <v>1943</v>
      </c>
      <c r="R686" s="12" t="s">
        <v>1949</v>
      </c>
      <c r="S686" s="12" t="s">
        <v>2033</v>
      </c>
      <c r="T686" s="12" t="s">
        <v>2155</v>
      </c>
    </row>
    <row r="687" spans="1:20" x14ac:dyDescent="0.25">
      <c r="A687" s="12" t="s">
        <v>1703</v>
      </c>
      <c r="B687" s="12" t="s">
        <v>811</v>
      </c>
      <c r="C687" s="12" t="s">
        <v>1801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1802</v>
      </c>
      <c r="K687" s="12" t="s">
        <v>92</v>
      </c>
      <c r="L687" s="12" t="s">
        <v>1763</v>
      </c>
      <c r="M687" s="12" t="s">
        <v>1771</v>
      </c>
      <c r="N687" s="12" t="s">
        <v>1793</v>
      </c>
      <c r="O687" s="12" t="s">
        <v>1719</v>
      </c>
      <c r="P687" s="12" t="s">
        <v>1927</v>
      </c>
      <c r="Q687" s="12" t="s">
        <v>1945</v>
      </c>
      <c r="R687" s="12" t="s">
        <v>1949</v>
      </c>
      <c r="S687" s="12" t="s">
        <v>2032</v>
      </c>
      <c r="T687" s="12" t="s">
        <v>2229</v>
      </c>
    </row>
    <row r="688" spans="1:20" x14ac:dyDescent="0.25">
      <c r="A688" s="12" t="s">
        <v>1703</v>
      </c>
      <c r="B688" s="12" t="s">
        <v>683</v>
      </c>
      <c r="C688" s="12" t="s">
        <v>1803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1763</v>
      </c>
      <c r="M688" s="12" t="s">
        <v>1771</v>
      </c>
      <c r="N688" s="12" t="s">
        <v>1793</v>
      </c>
      <c r="O688" s="12" t="s">
        <v>1719</v>
      </c>
      <c r="P688" s="12" t="s">
        <v>1927</v>
      </c>
      <c r="Q688" s="12" t="s">
        <v>1939</v>
      </c>
      <c r="R688" s="12" t="s">
        <v>1949</v>
      </c>
      <c r="S688" s="12" t="s">
        <v>2032</v>
      </c>
      <c r="T688" s="12" t="s">
        <v>2148</v>
      </c>
    </row>
    <row r="689" spans="1:20" x14ac:dyDescent="0.25">
      <c r="A689" s="12" t="s">
        <v>1703</v>
      </c>
      <c r="B689" s="12" t="s">
        <v>679</v>
      </c>
      <c r="C689" s="12" t="s">
        <v>1804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1335</v>
      </c>
      <c r="J689" s="12" t="s">
        <v>355</v>
      </c>
      <c r="K689" s="12" t="s">
        <v>60</v>
      </c>
      <c r="L689" s="12" t="s">
        <v>1788</v>
      </c>
      <c r="M689" s="12" t="s">
        <v>1718</v>
      </c>
      <c r="N689" s="12" t="s">
        <v>1793</v>
      </c>
      <c r="O689" s="12" t="s">
        <v>1719</v>
      </c>
      <c r="P689" s="12" t="s">
        <v>1927</v>
      </c>
      <c r="Q689" s="12" t="s">
        <v>1941</v>
      </c>
      <c r="R689" s="12" t="s">
        <v>1949</v>
      </c>
      <c r="S689" s="12" t="s">
        <v>2033</v>
      </c>
      <c r="T689" s="12" t="s">
        <v>2152</v>
      </c>
    </row>
    <row r="690" spans="1:20" x14ac:dyDescent="0.25">
      <c r="A690" s="12" t="s">
        <v>1703</v>
      </c>
      <c r="B690" s="12" t="s">
        <v>399</v>
      </c>
      <c r="C690" s="12" t="s">
        <v>1805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1350</v>
      </c>
      <c r="J690" s="12" t="s">
        <v>375</v>
      </c>
      <c r="K690" s="12" t="s">
        <v>60</v>
      </c>
      <c r="L690" s="12" t="s">
        <v>1788</v>
      </c>
      <c r="M690" s="12" t="s">
        <v>1718</v>
      </c>
      <c r="N690" s="12" t="s">
        <v>1793</v>
      </c>
      <c r="O690" s="12" t="s">
        <v>1719</v>
      </c>
      <c r="P690" s="12" t="s">
        <v>1927</v>
      </c>
      <c r="Q690" s="12" t="s">
        <v>1940</v>
      </c>
      <c r="R690" s="12" t="s">
        <v>1949</v>
      </c>
      <c r="S690" s="12" t="s">
        <v>2033</v>
      </c>
      <c r="T690" s="12" t="s">
        <v>2159</v>
      </c>
    </row>
    <row r="691" spans="1:20" x14ac:dyDescent="0.25">
      <c r="A691" s="12" t="s">
        <v>1703</v>
      </c>
      <c r="B691" s="12" t="s">
        <v>804</v>
      </c>
      <c r="C691" s="12" t="s">
        <v>1806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1291</v>
      </c>
      <c r="J691" s="12" t="s">
        <v>342</v>
      </c>
      <c r="K691" s="12" t="s">
        <v>42</v>
      </c>
      <c r="L691" s="12" t="s">
        <v>1788</v>
      </c>
      <c r="M691" s="12" t="s">
        <v>1718</v>
      </c>
      <c r="N691" s="12" t="s">
        <v>1793</v>
      </c>
      <c r="O691" s="12" t="s">
        <v>1719</v>
      </c>
      <c r="P691" s="12" t="s">
        <v>1927</v>
      </c>
      <c r="Q691" s="12" t="s">
        <v>1947</v>
      </c>
      <c r="R691" s="12" t="s">
        <v>1949</v>
      </c>
      <c r="S691" s="12" t="s">
        <v>2033</v>
      </c>
      <c r="T691" s="12" t="s">
        <v>2154</v>
      </c>
    </row>
    <row r="692" spans="1:20" x14ac:dyDescent="0.25">
      <c r="A692" s="12" t="s">
        <v>1703</v>
      </c>
      <c r="B692" s="12" t="s">
        <v>814</v>
      </c>
      <c r="C692" s="12" t="s">
        <v>1807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1751</v>
      </c>
      <c r="K692" s="12" t="s">
        <v>43</v>
      </c>
      <c r="L692" s="12" t="s">
        <v>1788</v>
      </c>
      <c r="M692" s="12" t="s">
        <v>1718</v>
      </c>
      <c r="N692" s="12" t="s">
        <v>1793</v>
      </c>
      <c r="O692" s="12" t="s">
        <v>1719</v>
      </c>
      <c r="P692" s="12" t="s">
        <v>1927</v>
      </c>
      <c r="Q692" s="12" t="s">
        <v>1944</v>
      </c>
      <c r="R692" s="12" t="s">
        <v>1949</v>
      </c>
      <c r="S692" s="12" t="s">
        <v>2033</v>
      </c>
      <c r="T692" s="12" t="s">
        <v>2148</v>
      </c>
    </row>
    <row r="693" spans="1:20" x14ac:dyDescent="0.25">
      <c r="A693" s="12" t="s">
        <v>1703</v>
      </c>
      <c r="B693" s="12" t="s">
        <v>398</v>
      </c>
      <c r="C693" s="12" t="s">
        <v>1808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1788</v>
      </c>
      <c r="M693" s="12" t="s">
        <v>1718</v>
      </c>
      <c r="N693" s="12" t="s">
        <v>1793</v>
      </c>
      <c r="O693" s="12" t="s">
        <v>1719</v>
      </c>
      <c r="P693" s="12" t="s">
        <v>1927</v>
      </c>
      <c r="Q693" s="12" t="s">
        <v>1946</v>
      </c>
      <c r="R693" s="12" t="s">
        <v>1949</v>
      </c>
      <c r="S693" s="12" t="s">
        <v>2033</v>
      </c>
      <c r="T693" s="12" t="s">
        <v>2151</v>
      </c>
    </row>
    <row r="694" spans="1:20" x14ac:dyDescent="0.25">
      <c r="A694" s="12" t="s">
        <v>1703</v>
      </c>
      <c r="B694" s="12" t="s">
        <v>397</v>
      </c>
      <c r="C694" s="12" t="s">
        <v>1809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1810</v>
      </c>
      <c r="K694" s="12" t="s">
        <v>1052</v>
      </c>
      <c r="L694" s="12" t="s">
        <v>1763</v>
      </c>
      <c r="M694" s="12" t="s">
        <v>1771</v>
      </c>
      <c r="N694" s="12" t="s">
        <v>1811</v>
      </c>
      <c r="O694" s="12" t="s">
        <v>998</v>
      </c>
      <c r="P694" s="12" t="s">
        <v>1927</v>
      </c>
      <c r="Q694" s="12" t="s">
        <v>1939</v>
      </c>
      <c r="R694" s="12" t="s">
        <v>1949</v>
      </c>
      <c r="S694" s="12" t="s">
        <v>2032</v>
      </c>
      <c r="T694" s="12" t="s">
        <v>2525</v>
      </c>
    </row>
    <row r="695" spans="1:20" x14ac:dyDescent="0.25">
      <c r="A695" s="12" t="s">
        <v>1703</v>
      </c>
      <c r="B695" s="12" t="s">
        <v>787</v>
      </c>
      <c r="C695" s="12" t="s">
        <v>1812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1788</v>
      </c>
      <c r="M695" s="12" t="s">
        <v>1718</v>
      </c>
      <c r="N695" s="12" t="s">
        <v>1811</v>
      </c>
      <c r="O695" s="12" t="s">
        <v>998</v>
      </c>
      <c r="P695" s="12" t="s">
        <v>1927</v>
      </c>
      <c r="Q695" s="12" t="s">
        <v>1943</v>
      </c>
      <c r="R695" s="12" t="s">
        <v>1949</v>
      </c>
      <c r="S695" s="12" t="s">
        <v>2033</v>
      </c>
      <c r="T695" s="12" t="s">
        <v>2526</v>
      </c>
    </row>
    <row r="696" spans="1:20" x14ac:dyDescent="0.25">
      <c r="A696" s="12" t="s">
        <v>1703</v>
      </c>
      <c r="B696" s="12" t="s">
        <v>782</v>
      </c>
      <c r="C696" s="12" t="s">
        <v>1813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1574</v>
      </c>
      <c r="J696" s="12" t="s">
        <v>1810</v>
      </c>
      <c r="K696" s="12" t="s">
        <v>1091</v>
      </c>
      <c r="L696" s="12" t="s">
        <v>1763</v>
      </c>
      <c r="M696" s="12" t="s">
        <v>1771</v>
      </c>
      <c r="N696" s="12" t="s">
        <v>1811</v>
      </c>
      <c r="O696" s="12" t="s">
        <v>998</v>
      </c>
      <c r="P696" s="12" t="s">
        <v>1927</v>
      </c>
      <c r="Q696" s="12" t="s">
        <v>1944</v>
      </c>
      <c r="R696" s="12" t="s">
        <v>1949</v>
      </c>
      <c r="S696" s="12" t="s">
        <v>2032</v>
      </c>
      <c r="T696" s="12" t="s">
        <v>2527</v>
      </c>
    </row>
    <row r="697" spans="1:20" x14ac:dyDescent="0.25">
      <c r="A697" s="12" t="s">
        <v>1703</v>
      </c>
      <c r="B697" s="12" t="s">
        <v>776</v>
      </c>
      <c r="C697" s="12" t="s">
        <v>1814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1815</v>
      </c>
      <c r="L697" s="12" t="s">
        <v>1788</v>
      </c>
      <c r="M697" s="12" t="s">
        <v>1718</v>
      </c>
      <c r="N697" s="12" t="s">
        <v>1811</v>
      </c>
      <c r="O697" s="12" t="s">
        <v>998</v>
      </c>
      <c r="P697" s="12" t="s">
        <v>1927</v>
      </c>
      <c r="Q697" s="12" t="s">
        <v>1940</v>
      </c>
      <c r="R697" s="12" t="s">
        <v>1949</v>
      </c>
      <c r="S697" s="12" t="s">
        <v>2033</v>
      </c>
      <c r="T697" s="12" t="s">
        <v>2528</v>
      </c>
    </row>
    <row r="698" spans="1:20" x14ac:dyDescent="0.25">
      <c r="A698" s="12" t="s">
        <v>1703</v>
      </c>
      <c r="B698" s="12" t="s">
        <v>775</v>
      </c>
      <c r="C698" s="12" t="s">
        <v>1816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1321</v>
      </c>
      <c r="K698" s="12" t="s">
        <v>120</v>
      </c>
      <c r="L698" s="12" t="s">
        <v>1788</v>
      </c>
      <c r="M698" s="12" t="s">
        <v>1718</v>
      </c>
      <c r="N698" s="12" t="s">
        <v>1811</v>
      </c>
      <c r="O698" s="12" t="s">
        <v>998</v>
      </c>
      <c r="P698" s="12" t="s">
        <v>1927</v>
      </c>
      <c r="Q698" s="12" t="s">
        <v>1941</v>
      </c>
      <c r="R698" s="12" t="s">
        <v>1949</v>
      </c>
      <c r="S698" s="12" t="s">
        <v>2033</v>
      </c>
      <c r="T698" s="12" t="s">
        <v>2529</v>
      </c>
    </row>
    <row r="699" spans="1:20" x14ac:dyDescent="0.25">
      <c r="A699" s="12" t="s">
        <v>1703</v>
      </c>
      <c r="B699" s="12" t="s">
        <v>774</v>
      </c>
      <c r="C699" s="12" t="s">
        <v>1817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1026</v>
      </c>
      <c r="J699" s="12" t="s">
        <v>364</v>
      </c>
      <c r="K699" s="12" t="s">
        <v>1091</v>
      </c>
      <c r="L699" s="12" t="s">
        <v>1763</v>
      </c>
      <c r="M699" s="12" t="s">
        <v>1771</v>
      </c>
      <c r="N699" s="12" t="s">
        <v>1811</v>
      </c>
      <c r="O699" s="12" t="s">
        <v>998</v>
      </c>
      <c r="P699" s="12" t="s">
        <v>1927</v>
      </c>
      <c r="Q699" s="12" t="s">
        <v>1947</v>
      </c>
      <c r="R699" s="12" t="s">
        <v>1949</v>
      </c>
      <c r="S699" s="12" t="s">
        <v>2032</v>
      </c>
      <c r="T699" s="12" t="s">
        <v>2530</v>
      </c>
    </row>
    <row r="700" spans="1:20" x14ac:dyDescent="0.25">
      <c r="A700" s="12" t="s">
        <v>1703</v>
      </c>
      <c r="B700" s="12" t="s">
        <v>803</v>
      </c>
      <c r="C700" s="12" t="s">
        <v>1818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1763</v>
      </c>
      <c r="M700" s="12" t="s">
        <v>1771</v>
      </c>
      <c r="N700" s="12" t="s">
        <v>1811</v>
      </c>
      <c r="O700" s="12" t="s">
        <v>998</v>
      </c>
      <c r="P700" s="12" t="s">
        <v>1927</v>
      </c>
      <c r="Q700" s="12" t="s">
        <v>1942</v>
      </c>
      <c r="R700" s="12" t="s">
        <v>1949</v>
      </c>
      <c r="S700" s="12" t="s">
        <v>2032</v>
      </c>
      <c r="T700" s="12" t="s">
        <v>2492</v>
      </c>
    </row>
    <row r="701" spans="1:20" x14ac:dyDescent="0.25">
      <c r="A701" s="12" t="s">
        <v>1703</v>
      </c>
      <c r="B701" s="12" t="s">
        <v>815</v>
      </c>
      <c r="C701" s="12" t="s">
        <v>1819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1788</v>
      </c>
      <c r="M701" s="12" t="s">
        <v>1718</v>
      </c>
      <c r="N701" s="12" t="s">
        <v>1811</v>
      </c>
      <c r="O701" s="12" t="s">
        <v>998</v>
      </c>
      <c r="P701" s="12" t="s">
        <v>1927</v>
      </c>
      <c r="Q701" s="12" t="s">
        <v>1946</v>
      </c>
      <c r="R701" s="12" t="s">
        <v>1949</v>
      </c>
      <c r="S701" s="12" t="s">
        <v>2033</v>
      </c>
      <c r="T701" s="12" t="s">
        <v>2531</v>
      </c>
    </row>
    <row r="702" spans="1:20" x14ac:dyDescent="0.25">
      <c r="A702" s="12" t="s">
        <v>1703</v>
      </c>
      <c r="B702" s="12" t="s">
        <v>777</v>
      </c>
      <c r="C702" s="12" t="s">
        <v>1820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1107</v>
      </c>
      <c r="K702" s="12" t="s">
        <v>44</v>
      </c>
      <c r="L702" s="12" t="s">
        <v>1788</v>
      </c>
      <c r="M702" s="12" t="s">
        <v>1718</v>
      </c>
      <c r="N702" s="12" t="s">
        <v>1821</v>
      </c>
      <c r="O702" s="12" t="s">
        <v>1822</v>
      </c>
      <c r="P702" s="12" t="s">
        <v>1927</v>
      </c>
      <c r="Q702" s="12" t="s">
        <v>1939</v>
      </c>
      <c r="R702" s="12" t="s">
        <v>1949</v>
      </c>
      <c r="S702" s="12" t="s">
        <v>2033</v>
      </c>
      <c r="T702" s="12" t="s">
        <v>2259</v>
      </c>
    </row>
    <row r="703" spans="1:20" x14ac:dyDescent="0.25">
      <c r="A703" s="12" t="s">
        <v>1703</v>
      </c>
      <c r="B703" s="12" t="s">
        <v>716</v>
      </c>
      <c r="C703" s="12" t="s">
        <v>1823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1763</v>
      </c>
      <c r="M703" s="12" t="s">
        <v>1771</v>
      </c>
      <c r="N703" s="12" t="s">
        <v>1821</v>
      </c>
      <c r="O703" s="12" t="s">
        <v>1822</v>
      </c>
      <c r="P703" s="12" t="s">
        <v>1927</v>
      </c>
      <c r="Q703" s="12" t="s">
        <v>1944</v>
      </c>
      <c r="R703" s="12" t="s">
        <v>1949</v>
      </c>
      <c r="S703" s="12" t="s">
        <v>2032</v>
      </c>
      <c r="T703" s="12" t="s">
        <v>2532</v>
      </c>
    </row>
    <row r="704" spans="1:20" x14ac:dyDescent="0.25">
      <c r="A704" s="12" t="s">
        <v>1703</v>
      </c>
      <c r="B704" s="12" t="s">
        <v>793</v>
      </c>
      <c r="C704" s="12" t="s">
        <v>1824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1119</v>
      </c>
      <c r="K704" s="12" t="s">
        <v>263</v>
      </c>
      <c r="L704" s="12" t="s">
        <v>1825</v>
      </c>
      <c r="M704" s="12" t="s">
        <v>1826</v>
      </c>
      <c r="N704" s="12" t="s">
        <v>1827</v>
      </c>
      <c r="O704" s="12" t="s">
        <v>1828</v>
      </c>
      <c r="P704" s="12" t="s">
        <v>1927</v>
      </c>
      <c r="Q704" s="12" t="s">
        <v>1939</v>
      </c>
      <c r="R704" s="12" t="s">
        <v>1949</v>
      </c>
      <c r="S704" s="12" t="s">
        <v>2035</v>
      </c>
      <c r="T704" s="12" t="s">
        <v>2533</v>
      </c>
    </row>
    <row r="705" spans="1:20" x14ac:dyDescent="0.25">
      <c r="A705" s="12" t="s">
        <v>1703</v>
      </c>
      <c r="B705" s="12" t="s">
        <v>642</v>
      </c>
      <c r="C705" s="12" t="s">
        <v>1829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1773</v>
      </c>
      <c r="L705" s="12" t="s">
        <v>1825</v>
      </c>
      <c r="M705" s="12" t="s">
        <v>1826</v>
      </c>
      <c r="N705" s="12" t="s">
        <v>1827</v>
      </c>
      <c r="O705" s="12" t="s">
        <v>1828</v>
      </c>
      <c r="P705" s="12" t="s">
        <v>1927</v>
      </c>
      <c r="Q705" s="12" t="s">
        <v>1940</v>
      </c>
      <c r="R705" s="12" t="s">
        <v>1949</v>
      </c>
      <c r="S705" s="12" t="s">
        <v>2035</v>
      </c>
      <c r="T705" s="12" t="s">
        <v>2534</v>
      </c>
    </row>
    <row r="706" spans="1:20" x14ac:dyDescent="0.25">
      <c r="A706" s="12" t="s">
        <v>1703</v>
      </c>
      <c r="B706" s="12" t="s">
        <v>794</v>
      </c>
      <c r="C706" s="12" t="s">
        <v>1830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1831</v>
      </c>
      <c r="J706" s="12" t="s">
        <v>351</v>
      </c>
      <c r="K706" s="12" t="s">
        <v>81</v>
      </c>
      <c r="L706" s="12" t="s">
        <v>1825</v>
      </c>
      <c r="M706" s="12" t="s">
        <v>1826</v>
      </c>
      <c r="N706" s="12" t="s">
        <v>1827</v>
      </c>
      <c r="O706" s="12" t="s">
        <v>1828</v>
      </c>
      <c r="P706" s="12" t="s">
        <v>1927</v>
      </c>
      <c r="Q706" s="12" t="s">
        <v>1941</v>
      </c>
      <c r="R706" s="12" t="s">
        <v>1949</v>
      </c>
      <c r="S706" s="12" t="s">
        <v>2035</v>
      </c>
      <c r="T706" s="12" t="s">
        <v>2512</v>
      </c>
    </row>
    <row r="707" spans="1:20" x14ac:dyDescent="0.25">
      <c r="A707" s="12" t="s">
        <v>1703</v>
      </c>
      <c r="B707" s="12" t="s">
        <v>393</v>
      </c>
      <c r="C707" s="12" t="s">
        <v>1832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1352</v>
      </c>
      <c r="J707" s="12" t="s">
        <v>342</v>
      </c>
      <c r="K707" s="12" t="s">
        <v>103</v>
      </c>
      <c r="L707" s="12" t="s">
        <v>1833</v>
      </c>
      <c r="M707" s="12" t="s">
        <v>1834</v>
      </c>
      <c r="N707" s="12" t="s">
        <v>1827</v>
      </c>
      <c r="O707" s="12" t="s">
        <v>1828</v>
      </c>
      <c r="P707" s="12" t="s">
        <v>1927</v>
      </c>
      <c r="Q707" s="12" t="s">
        <v>1944</v>
      </c>
      <c r="R707" s="12" t="s">
        <v>1949</v>
      </c>
      <c r="S707" s="12" t="s">
        <v>1524</v>
      </c>
      <c r="T707" s="12" t="s">
        <v>2535</v>
      </c>
    </row>
    <row r="708" spans="1:20" x14ac:dyDescent="0.25">
      <c r="A708" s="12" t="s">
        <v>1703</v>
      </c>
      <c r="B708" s="12" t="s">
        <v>395</v>
      </c>
      <c r="C708" s="12" t="s">
        <v>1835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1833</v>
      </c>
      <c r="M708" s="12" t="s">
        <v>1834</v>
      </c>
      <c r="N708" s="12" t="s">
        <v>1827</v>
      </c>
      <c r="O708" s="12" t="s">
        <v>1828</v>
      </c>
      <c r="P708" s="12" t="s">
        <v>1927</v>
      </c>
      <c r="Q708" s="12" t="s">
        <v>1947</v>
      </c>
      <c r="R708" s="12" t="s">
        <v>1949</v>
      </c>
      <c r="S708" s="12" t="s">
        <v>1524</v>
      </c>
      <c r="T708" s="12" t="s">
        <v>2536</v>
      </c>
    </row>
    <row r="709" spans="1:20" x14ac:dyDescent="0.25">
      <c r="A709" s="12" t="s">
        <v>1703</v>
      </c>
      <c r="B709" s="12" t="s">
        <v>396</v>
      </c>
      <c r="C709" s="12" t="s">
        <v>1836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1837</v>
      </c>
      <c r="K709" s="12" t="s">
        <v>103</v>
      </c>
      <c r="L709" s="12" t="s">
        <v>1833</v>
      </c>
      <c r="M709" s="12" t="s">
        <v>1834</v>
      </c>
      <c r="N709" s="12" t="s">
        <v>1827</v>
      </c>
      <c r="O709" s="12" t="s">
        <v>1828</v>
      </c>
      <c r="P709" s="12" t="s">
        <v>1927</v>
      </c>
      <c r="Q709" s="12" t="s">
        <v>1942</v>
      </c>
      <c r="R709" s="12" t="s">
        <v>1949</v>
      </c>
      <c r="S709" s="12" t="s">
        <v>1524</v>
      </c>
      <c r="T709" s="12" t="s">
        <v>2512</v>
      </c>
    </row>
    <row r="710" spans="1:20" x14ac:dyDescent="0.25">
      <c r="A710" s="12" t="s">
        <v>1703</v>
      </c>
      <c r="B710" s="12" t="s">
        <v>394</v>
      </c>
      <c r="C710" s="12" t="s">
        <v>1838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1365</v>
      </c>
      <c r="J710" s="12" t="s">
        <v>276</v>
      </c>
      <c r="K710" s="12" t="s">
        <v>62</v>
      </c>
      <c r="L710" s="12" t="s">
        <v>1833</v>
      </c>
      <c r="M710" s="12" t="s">
        <v>1834</v>
      </c>
      <c r="N710" s="12" t="s">
        <v>1827</v>
      </c>
      <c r="O710" s="12" t="s">
        <v>1828</v>
      </c>
      <c r="P710" s="12" t="s">
        <v>1927</v>
      </c>
      <c r="Q710" s="12" t="s">
        <v>1943</v>
      </c>
      <c r="R710" s="12" t="s">
        <v>1949</v>
      </c>
      <c r="S710" s="12" t="s">
        <v>1524</v>
      </c>
      <c r="T710" s="12" t="s">
        <v>2537</v>
      </c>
    </row>
    <row r="711" spans="1:20" x14ac:dyDescent="0.25">
      <c r="A711" s="12" t="s">
        <v>1703</v>
      </c>
      <c r="B711" s="12" t="s">
        <v>643</v>
      </c>
      <c r="C711" s="12" t="s">
        <v>1839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1758</v>
      </c>
      <c r="J711" s="12" t="s">
        <v>281</v>
      </c>
      <c r="K711" s="12" t="s">
        <v>1776</v>
      </c>
      <c r="L711" s="12" t="s">
        <v>1825</v>
      </c>
      <c r="M711" s="12" t="s">
        <v>1826</v>
      </c>
      <c r="N711" s="12" t="s">
        <v>1827</v>
      </c>
      <c r="O711" s="12" t="s">
        <v>1828</v>
      </c>
      <c r="P711" s="12" t="s">
        <v>1927</v>
      </c>
      <c r="Q711" s="12" t="s">
        <v>1945</v>
      </c>
      <c r="R711" s="12" t="s">
        <v>1949</v>
      </c>
      <c r="S711" s="12" t="s">
        <v>2035</v>
      </c>
      <c r="T711" s="12" t="s">
        <v>2180</v>
      </c>
    </row>
    <row r="712" spans="1:20" x14ac:dyDescent="0.25">
      <c r="A712" s="12" t="s">
        <v>1703</v>
      </c>
      <c r="B712" s="12" t="s">
        <v>696</v>
      </c>
      <c r="C712" s="12" t="s">
        <v>1840</v>
      </c>
      <c r="D712" s="12" t="s">
        <v>8</v>
      </c>
      <c r="E712" s="12" t="s">
        <v>10</v>
      </c>
      <c r="F712" s="12" t="s">
        <v>1841</v>
      </c>
      <c r="G712" s="12" t="s">
        <v>393</v>
      </c>
      <c r="H712" s="12" t="s">
        <v>804</v>
      </c>
      <c r="I712" s="12" t="s">
        <v>1052</v>
      </c>
      <c r="J712" s="12" t="s">
        <v>1842</v>
      </c>
      <c r="K712" s="12" t="s">
        <v>71</v>
      </c>
      <c r="L712" s="12" t="s">
        <v>1763</v>
      </c>
      <c r="M712" s="12" t="s">
        <v>1771</v>
      </c>
      <c r="N712" s="12" t="s">
        <v>1843</v>
      </c>
      <c r="O712" s="12" t="s">
        <v>1844</v>
      </c>
      <c r="P712" s="12" t="s">
        <v>1927</v>
      </c>
      <c r="Q712" s="12" t="s">
        <v>1943</v>
      </c>
      <c r="R712" s="12" t="s">
        <v>1949</v>
      </c>
      <c r="S712" s="12" t="s">
        <v>2032</v>
      </c>
      <c r="T712" s="12" t="s">
        <v>2538</v>
      </c>
    </row>
    <row r="713" spans="1:20" x14ac:dyDescent="0.25">
      <c r="A713" s="12" t="s">
        <v>1703</v>
      </c>
      <c r="B713" s="12" t="s">
        <v>750</v>
      </c>
      <c r="C713" s="12" t="s">
        <v>1845</v>
      </c>
      <c r="D713" s="12" t="s">
        <v>5</v>
      </c>
      <c r="E713" s="12" t="s">
        <v>15</v>
      </c>
      <c r="F713" s="12" t="s">
        <v>1846</v>
      </c>
      <c r="G713" s="12" t="s">
        <v>393</v>
      </c>
      <c r="H713" s="12" t="s">
        <v>804</v>
      </c>
      <c r="I713" s="12" t="s">
        <v>92</v>
      </c>
      <c r="J713" s="12" t="s">
        <v>1040</v>
      </c>
      <c r="K713" s="12" t="s">
        <v>131</v>
      </c>
      <c r="L713" s="12" t="s">
        <v>1788</v>
      </c>
      <c r="M713" s="12" t="s">
        <v>1718</v>
      </c>
      <c r="N713" s="12" t="s">
        <v>1843</v>
      </c>
      <c r="O713" s="12" t="s">
        <v>1844</v>
      </c>
      <c r="P713" s="12" t="s">
        <v>1927</v>
      </c>
      <c r="Q713" s="12" t="s">
        <v>1939</v>
      </c>
      <c r="R713" s="12" t="s">
        <v>1949</v>
      </c>
      <c r="S713" s="12" t="s">
        <v>2033</v>
      </c>
      <c r="T713" s="12" t="s">
        <v>2294</v>
      </c>
    </row>
    <row r="714" spans="1:20" x14ac:dyDescent="0.25">
      <c r="A714" s="12" t="s">
        <v>1703</v>
      </c>
      <c r="B714" s="12" t="s">
        <v>653</v>
      </c>
      <c r="C714" s="12" t="s">
        <v>1847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1848</v>
      </c>
      <c r="J714" s="12" t="s">
        <v>353</v>
      </c>
      <c r="K714" s="12" t="s">
        <v>1468</v>
      </c>
      <c r="L714" s="12" t="s">
        <v>1833</v>
      </c>
      <c r="M714" s="12" t="s">
        <v>1834</v>
      </c>
      <c r="N714" s="12" t="s">
        <v>1843</v>
      </c>
      <c r="O714" s="12" t="s">
        <v>1844</v>
      </c>
      <c r="P714" s="12" t="s">
        <v>1927</v>
      </c>
      <c r="Q714" s="12" t="s">
        <v>1944</v>
      </c>
      <c r="R714" s="12" t="s">
        <v>1949</v>
      </c>
      <c r="S714" s="12" t="s">
        <v>1524</v>
      </c>
      <c r="T714" s="12" t="s">
        <v>2539</v>
      </c>
    </row>
    <row r="715" spans="1:20" x14ac:dyDescent="0.25">
      <c r="A715" s="12" t="s">
        <v>1703</v>
      </c>
      <c r="B715" s="12" t="s">
        <v>742</v>
      </c>
      <c r="C715" s="12" t="s">
        <v>1849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1850</v>
      </c>
      <c r="J715" s="12" t="s">
        <v>359</v>
      </c>
      <c r="K715" s="12" t="s">
        <v>48</v>
      </c>
      <c r="L715" s="12" t="s">
        <v>1833</v>
      </c>
      <c r="M715" s="12" t="s">
        <v>1834</v>
      </c>
      <c r="N715" s="12" t="s">
        <v>1843</v>
      </c>
      <c r="O715" s="12" t="s">
        <v>1844</v>
      </c>
      <c r="P715" s="12" t="s">
        <v>1927</v>
      </c>
      <c r="Q715" s="12" t="s">
        <v>1942</v>
      </c>
      <c r="R715" s="12" t="s">
        <v>1949</v>
      </c>
      <c r="S715" s="12" t="s">
        <v>1524</v>
      </c>
      <c r="T715" s="12" t="s">
        <v>2540</v>
      </c>
    </row>
    <row r="716" spans="1:20" x14ac:dyDescent="0.25">
      <c r="A716" s="12" t="s">
        <v>1703</v>
      </c>
      <c r="B716" s="12" t="s">
        <v>825</v>
      </c>
      <c r="C716" s="12" t="s">
        <v>1851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1158</v>
      </c>
      <c r="K716" s="12" t="s">
        <v>1852</v>
      </c>
      <c r="L716" s="12" t="s">
        <v>1833</v>
      </c>
      <c r="M716" s="12" t="s">
        <v>1834</v>
      </c>
      <c r="N716" s="12" t="s">
        <v>1843</v>
      </c>
      <c r="O716" s="12" t="s">
        <v>1844</v>
      </c>
      <c r="P716" s="12" t="s">
        <v>1927</v>
      </c>
      <c r="Q716" s="12" t="s">
        <v>1939</v>
      </c>
      <c r="R716" s="12" t="s">
        <v>1949</v>
      </c>
      <c r="S716" s="12" t="s">
        <v>1524</v>
      </c>
      <c r="T716" s="12" t="s">
        <v>2541</v>
      </c>
    </row>
    <row r="717" spans="1:20" x14ac:dyDescent="0.25">
      <c r="A717" s="12" t="s">
        <v>1703</v>
      </c>
      <c r="B717" s="12" t="s">
        <v>726</v>
      </c>
      <c r="C717" s="12" t="s">
        <v>1853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1825</v>
      </c>
      <c r="M717" s="12" t="s">
        <v>1826</v>
      </c>
      <c r="N717" s="12" t="s">
        <v>1843</v>
      </c>
      <c r="O717" s="12" t="s">
        <v>1844</v>
      </c>
      <c r="P717" s="12" t="s">
        <v>1927</v>
      </c>
      <c r="Q717" s="12" t="s">
        <v>1940</v>
      </c>
      <c r="R717" s="12" t="s">
        <v>1949</v>
      </c>
      <c r="S717" s="12" t="s">
        <v>2035</v>
      </c>
      <c r="T717" s="12" t="s">
        <v>2542</v>
      </c>
    </row>
    <row r="718" spans="1:20" x14ac:dyDescent="0.25">
      <c r="A718" s="12" t="s">
        <v>1703</v>
      </c>
      <c r="B718" s="12" t="s">
        <v>645</v>
      </c>
      <c r="C718" s="12" t="s">
        <v>1854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1378</v>
      </c>
      <c r="J718" s="12" t="s">
        <v>281</v>
      </c>
      <c r="K718" s="12" t="s">
        <v>22</v>
      </c>
      <c r="L718" s="12" t="s">
        <v>1825</v>
      </c>
      <c r="M718" s="12" t="s">
        <v>1826</v>
      </c>
      <c r="N718" s="12" t="s">
        <v>1843</v>
      </c>
      <c r="O718" s="12" t="s">
        <v>1844</v>
      </c>
      <c r="P718" s="12" t="s">
        <v>1927</v>
      </c>
      <c r="Q718" s="12" t="s">
        <v>1941</v>
      </c>
      <c r="R718" s="12" t="s">
        <v>1949</v>
      </c>
      <c r="S718" s="12" t="s">
        <v>2035</v>
      </c>
      <c r="T718" s="12" t="s">
        <v>2542</v>
      </c>
    </row>
    <row r="719" spans="1:20" x14ac:dyDescent="0.25">
      <c r="A719" s="12" t="s">
        <v>1703</v>
      </c>
      <c r="B719" s="12" t="s">
        <v>800</v>
      </c>
      <c r="C719" s="12" t="s">
        <v>1855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1825</v>
      </c>
      <c r="M719" s="12" t="s">
        <v>1826</v>
      </c>
      <c r="N719" s="12" t="s">
        <v>1843</v>
      </c>
      <c r="O719" s="12" t="s">
        <v>1844</v>
      </c>
      <c r="P719" s="12" t="s">
        <v>1927</v>
      </c>
      <c r="Q719" s="12" t="s">
        <v>1947</v>
      </c>
      <c r="R719" s="12" t="s">
        <v>1949</v>
      </c>
      <c r="S719" s="12" t="s">
        <v>2035</v>
      </c>
      <c r="T719" s="12" t="s">
        <v>2172</v>
      </c>
    </row>
    <row r="720" spans="1:20" x14ac:dyDescent="0.25">
      <c r="A720" s="12" t="s">
        <v>1703</v>
      </c>
      <c r="B720" s="12" t="s">
        <v>773</v>
      </c>
      <c r="C720" s="12" t="s">
        <v>1856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1378</v>
      </c>
      <c r="J720" s="12" t="s">
        <v>281</v>
      </c>
      <c r="K720" s="12" t="s">
        <v>22</v>
      </c>
      <c r="L720" s="12" t="s">
        <v>1825</v>
      </c>
      <c r="M720" s="12" t="s">
        <v>1826</v>
      </c>
      <c r="N720" s="12" t="s">
        <v>1843</v>
      </c>
      <c r="O720" s="12" t="s">
        <v>1844</v>
      </c>
      <c r="P720" s="12" t="s">
        <v>1927</v>
      </c>
      <c r="Q720" s="12" t="s">
        <v>1943</v>
      </c>
      <c r="R720" s="12" t="s">
        <v>1949</v>
      </c>
      <c r="S720" s="12" t="s">
        <v>2035</v>
      </c>
      <c r="T720" s="12" t="s">
        <v>2543</v>
      </c>
    </row>
    <row r="721" spans="1:20" x14ac:dyDescent="0.25">
      <c r="A721" s="12" t="s">
        <v>1703</v>
      </c>
      <c r="B721" s="12" t="s">
        <v>784</v>
      </c>
      <c r="C721" s="12" t="s">
        <v>1857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1858</v>
      </c>
      <c r="J721" s="12" t="s">
        <v>1302</v>
      </c>
      <c r="K721" s="12" t="s">
        <v>44</v>
      </c>
      <c r="L721" s="12" t="s">
        <v>1825</v>
      </c>
      <c r="M721" s="12" t="s">
        <v>1826</v>
      </c>
      <c r="N721" s="12" t="s">
        <v>1843</v>
      </c>
      <c r="O721" s="12" t="s">
        <v>1844</v>
      </c>
      <c r="P721" s="12" t="s">
        <v>1927</v>
      </c>
      <c r="Q721" s="12" t="s">
        <v>1944</v>
      </c>
      <c r="R721" s="12" t="s">
        <v>1949</v>
      </c>
      <c r="S721" s="12" t="s">
        <v>2035</v>
      </c>
      <c r="T721" s="12" t="s">
        <v>2465</v>
      </c>
    </row>
    <row r="722" spans="1:20" x14ac:dyDescent="0.25">
      <c r="A722" s="12" t="s">
        <v>1703</v>
      </c>
      <c r="B722" s="12" t="s">
        <v>789</v>
      </c>
      <c r="C722" s="12" t="s">
        <v>1859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1825</v>
      </c>
      <c r="M722" s="12" t="s">
        <v>1826</v>
      </c>
      <c r="N722" s="12" t="s">
        <v>1860</v>
      </c>
      <c r="O722" s="12" t="s">
        <v>1861</v>
      </c>
      <c r="P722" s="12" t="s">
        <v>1927</v>
      </c>
      <c r="Q722" s="12" t="s">
        <v>1939</v>
      </c>
      <c r="R722" s="12" t="s">
        <v>1949</v>
      </c>
      <c r="S722" s="12" t="s">
        <v>2035</v>
      </c>
      <c r="T722" s="12" t="s">
        <v>2544</v>
      </c>
    </row>
    <row r="723" spans="1:20" x14ac:dyDescent="0.25">
      <c r="A723" s="12" t="s">
        <v>1703</v>
      </c>
      <c r="B723" s="12" t="s">
        <v>646</v>
      </c>
      <c r="C723" s="12" t="s">
        <v>1862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1352</v>
      </c>
      <c r="J723" s="12" t="s">
        <v>351</v>
      </c>
      <c r="K723" s="12" t="s">
        <v>49</v>
      </c>
      <c r="L723" s="12" t="s">
        <v>1825</v>
      </c>
      <c r="M723" s="12" t="s">
        <v>1826</v>
      </c>
      <c r="N723" s="12" t="s">
        <v>1860</v>
      </c>
      <c r="O723" s="12" t="s">
        <v>1861</v>
      </c>
      <c r="P723" s="12" t="s">
        <v>1927</v>
      </c>
      <c r="Q723" s="12" t="s">
        <v>1941</v>
      </c>
      <c r="R723" s="12" t="s">
        <v>1949</v>
      </c>
      <c r="S723" s="12" t="s">
        <v>2035</v>
      </c>
      <c r="T723" s="12" t="s">
        <v>2538</v>
      </c>
    </row>
    <row r="724" spans="1:20" x14ac:dyDescent="0.25">
      <c r="A724" s="12" t="s">
        <v>1703</v>
      </c>
      <c r="B724" s="12" t="s">
        <v>682</v>
      </c>
      <c r="C724" s="12" t="s">
        <v>1863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1825</v>
      </c>
      <c r="M724" s="12" t="s">
        <v>1826</v>
      </c>
      <c r="N724" s="12" t="s">
        <v>1860</v>
      </c>
      <c r="O724" s="12" t="s">
        <v>1861</v>
      </c>
      <c r="P724" s="12" t="s">
        <v>1927</v>
      </c>
      <c r="Q724" s="12" t="s">
        <v>1947</v>
      </c>
      <c r="R724" s="12" t="s">
        <v>1949</v>
      </c>
      <c r="S724" s="12" t="s">
        <v>2035</v>
      </c>
      <c r="T724" s="12" t="s">
        <v>2171</v>
      </c>
    </row>
    <row r="725" spans="1:20" x14ac:dyDescent="0.25">
      <c r="A725" s="12" t="s">
        <v>1703</v>
      </c>
      <c r="B725" s="12" t="s">
        <v>671</v>
      </c>
      <c r="C725" s="12" t="s">
        <v>1864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1865</v>
      </c>
      <c r="K725" s="12" t="s">
        <v>42</v>
      </c>
      <c r="L725" s="12" t="s">
        <v>1825</v>
      </c>
      <c r="M725" s="12" t="s">
        <v>1826</v>
      </c>
      <c r="N725" s="12" t="s">
        <v>1860</v>
      </c>
      <c r="O725" s="12" t="s">
        <v>1861</v>
      </c>
      <c r="P725" s="12" t="s">
        <v>1927</v>
      </c>
      <c r="Q725" s="12" t="s">
        <v>1940</v>
      </c>
      <c r="R725" s="12" t="s">
        <v>1949</v>
      </c>
      <c r="S725" s="12" t="s">
        <v>2035</v>
      </c>
      <c r="T725" s="12" t="s">
        <v>2542</v>
      </c>
    </row>
    <row r="726" spans="1:20" x14ac:dyDescent="0.25">
      <c r="A726" s="12" t="s">
        <v>1703</v>
      </c>
      <c r="B726" s="12" t="s">
        <v>746</v>
      </c>
      <c r="C726" s="12" t="s">
        <v>1866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1250</v>
      </c>
      <c r="K726" s="12" t="s">
        <v>60</v>
      </c>
      <c r="L726" s="12" t="s">
        <v>1825</v>
      </c>
      <c r="M726" s="12" t="s">
        <v>1826</v>
      </c>
      <c r="N726" s="12" t="s">
        <v>1860</v>
      </c>
      <c r="O726" s="12" t="s">
        <v>1861</v>
      </c>
      <c r="P726" s="12" t="s">
        <v>1927</v>
      </c>
      <c r="Q726" s="12" t="s">
        <v>1944</v>
      </c>
      <c r="R726" s="12" t="s">
        <v>1949</v>
      </c>
      <c r="S726" s="12" t="s">
        <v>2035</v>
      </c>
      <c r="T726" s="12" t="s">
        <v>2180</v>
      </c>
    </row>
    <row r="727" spans="1:20" x14ac:dyDescent="0.25">
      <c r="A727" s="12" t="s">
        <v>1703</v>
      </c>
      <c r="B727" s="12" t="s">
        <v>813</v>
      </c>
      <c r="C727" s="12" t="s">
        <v>1867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1273</v>
      </c>
      <c r="J727" s="12" t="s">
        <v>281</v>
      </c>
      <c r="K727" s="12" t="s">
        <v>85</v>
      </c>
      <c r="L727" s="12" t="s">
        <v>1825</v>
      </c>
      <c r="M727" s="12" t="s">
        <v>1826</v>
      </c>
      <c r="N727" s="12" t="s">
        <v>1860</v>
      </c>
      <c r="O727" s="12" t="s">
        <v>1861</v>
      </c>
      <c r="P727" s="12" t="s">
        <v>1927</v>
      </c>
      <c r="Q727" s="12" t="s">
        <v>1943</v>
      </c>
      <c r="R727" s="12" t="s">
        <v>1949</v>
      </c>
      <c r="S727" s="12" t="s">
        <v>2035</v>
      </c>
      <c r="T727" s="12" t="s">
        <v>2172</v>
      </c>
    </row>
    <row r="728" spans="1:20" x14ac:dyDescent="0.25">
      <c r="A728" s="12" t="s">
        <v>1703</v>
      </c>
      <c r="B728" s="12" t="s">
        <v>659</v>
      </c>
      <c r="C728" s="12" t="s">
        <v>1868</v>
      </c>
      <c r="D728" s="12" t="s">
        <v>8</v>
      </c>
      <c r="E728" s="12" t="s">
        <v>17</v>
      </c>
      <c r="F728" s="12" t="s">
        <v>1869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1825</v>
      </c>
      <c r="M728" s="12" t="s">
        <v>1826</v>
      </c>
      <c r="N728" s="12" t="s">
        <v>1860</v>
      </c>
      <c r="O728" s="12" t="s">
        <v>1861</v>
      </c>
      <c r="P728" s="12" t="s">
        <v>1927</v>
      </c>
      <c r="Q728" s="12" t="s">
        <v>1942</v>
      </c>
      <c r="R728" s="12" t="s">
        <v>1949</v>
      </c>
      <c r="S728" s="12" t="s">
        <v>2035</v>
      </c>
      <c r="T728" s="12" t="s">
        <v>2545</v>
      </c>
    </row>
    <row r="729" spans="1:20" x14ac:dyDescent="0.25">
      <c r="A729" s="12" t="s">
        <v>1703</v>
      </c>
      <c r="B729" s="12" t="s">
        <v>695</v>
      </c>
      <c r="C729" s="12" t="s">
        <v>1874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1850</v>
      </c>
      <c r="J729" s="12" t="s">
        <v>268</v>
      </c>
      <c r="K729" s="12" t="s">
        <v>348</v>
      </c>
      <c r="L729" s="12" t="s">
        <v>1833</v>
      </c>
      <c r="M729" s="12" t="s">
        <v>1834</v>
      </c>
      <c r="N729" s="12" t="s">
        <v>1875</v>
      </c>
      <c r="O729" s="12" t="s">
        <v>1876</v>
      </c>
      <c r="P729" s="12" t="s">
        <v>1927</v>
      </c>
      <c r="Q729" s="12" t="s">
        <v>1946</v>
      </c>
      <c r="R729" s="12" t="s">
        <v>1949</v>
      </c>
      <c r="S729" s="12" t="s">
        <v>1524</v>
      </c>
      <c r="T729" s="12" t="s">
        <v>393</v>
      </c>
    </row>
    <row r="730" spans="1:20" x14ac:dyDescent="0.25">
      <c r="A730" s="12" t="s">
        <v>1703</v>
      </c>
      <c r="B730" s="12" t="s">
        <v>672</v>
      </c>
      <c r="C730" s="12" t="s">
        <v>1877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1264</v>
      </c>
      <c r="L730" s="12" t="s">
        <v>1833</v>
      </c>
      <c r="M730" s="12" t="s">
        <v>1834</v>
      </c>
      <c r="N730" s="12" t="s">
        <v>1875</v>
      </c>
      <c r="O730" s="12" t="s">
        <v>1876</v>
      </c>
      <c r="P730" s="12" t="s">
        <v>1927</v>
      </c>
      <c r="Q730" s="12" t="s">
        <v>1941</v>
      </c>
      <c r="R730" s="12" t="s">
        <v>1949</v>
      </c>
      <c r="S730" s="12" t="s">
        <v>1524</v>
      </c>
      <c r="T730" s="12" t="s">
        <v>2546</v>
      </c>
    </row>
    <row r="731" spans="1:20" x14ac:dyDescent="0.25">
      <c r="A731" s="12" t="s">
        <v>1703</v>
      </c>
      <c r="B731" s="12" t="s">
        <v>799</v>
      </c>
      <c r="C731" s="12" t="s">
        <v>1878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1281</v>
      </c>
      <c r="L731" s="12" t="s">
        <v>1833</v>
      </c>
      <c r="M731" s="12" t="s">
        <v>1834</v>
      </c>
      <c r="N731" s="12" t="s">
        <v>1875</v>
      </c>
      <c r="O731" s="12" t="s">
        <v>1876</v>
      </c>
      <c r="P731" s="12" t="s">
        <v>1927</v>
      </c>
      <c r="Q731" s="12" t="s">
        <v>1940</v>
      </c>
      <c r="R731" s="12" t="s">
        <v>1949</v>
      </c>
      <c r="S731" s="12" t="s">
        <v>1524</v>
      </c>
      <c r="T731" s="12" t="s">
        <v>2547</v>
      </c>
    </row>
    <row r="732" spans="1:20" x14ac:dyDescent="0.25">
      <c r="A732" s="12" t="s">
        <v>1703</v>
      </c>
      <c r="B732" s="12" t="s">
        <v>715</v>
      </c>
      <c r="C732" s="12" t="s">
        <v>1879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1365</v>
      </c>
      <c r="J732" s="12" t="s">
        <v>342</v>
      </c>
      <c r="K732" s="12" t="s">
        <v>1264</v>
      </c>
      <c r="L732" s="12" t="s">
        <v>1833</v>
      </c>
      <c r="M732" s="12" t="s">
        <v>1834</v>
      </c>
      <c r="N732" s="12" t="s">
        <v>1875</v>
      </c>
      <c r="O732" s="12" t="s">
        <v>1876</v>
      </c>
      <c r="P732" s="12" t="s">
        <v>1927</v>
      </c>
      <c r="Q732" s="12" t="s">
        <v>1944</v>
      </c>
      <c r="R732" s="12" t="s">
        <v>1949</v>
      </c>
      <c r="S732" s="12" t="s">
        <v>1524</v>
      </c>
      <c r="T732" s="12" t="s">
        <v>2548</v>
      </c>
    </row>
    <row r="733" spans="1:20" x14ac:dyDescent="0.25">
      <c r="A733" s="12" t="s">
        <v>1703</v>
      </c>
      <c r="B733" s="12" t="s">
        <v>725</v>
      </c>
      <c r="C733" s="12" t="s">
        <v>1880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1881</v>
      </c>
      <c r="K733" s="12" t="s">
        <v>1281</v>
      </c>
      <c r="L733" s="12" t="s">
        <v>1833</v>
      </c>
      <c r="M733" s="12" t="s">
        <v>1834</v>
      </c>
      <c r="N733" s="12" t="s">
        <v>1875</v>
      </c>
      <c r="O733" s="12" t="s">
        <v>1876</v>
      </c>
      <c r="P733" s="12" t="s">
        <v>1927</v>
      </c>
      <c r="Q733" s="12" t="s">
        <v>1947</v>
      </c>
      <c r="R733" s="12" t="s">
        <v>1949</v>
      </c>
      <c r="S733" s="12" t="s">
        <v>1524</v>
      </c>
      <c r="T733" s="12" t="s">
        <v>2549</v>
      </c>
    </row>
    <row r="734" spans="1:20" x14ac:dyDescent="0.25">
      <c r="A734" s="12" t="s">
        <v>1703</v>
      </c>
      <c r="B734" s="12" t="s">
        <v>819</v>
      </c>
      <c r="C734" s="12" t="s">
        <v>1882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1883</v>
      </c>
      <c r="K734" s="12" t="s">
        <v>121</v>
      </c>
      <c r="L734" s="12" t="s">
        <v>1833</v>
      </c>
      <c r="M734" s="12" t="s">
        <v>1834</v>
      </c>
      <c r="N734" s="12" t="s">
        <v>1875</v>
      </c>
      <c r="O734" s="12" t="s">
        <v>1884</v>
      </c>
      <c r="P734" s="12" t="s">
        <v>1927</v>
      </c>
      <c r="Q734" s="12" t="s">
        <v>1939</v>
      </c>
      <c r="R734" s="12" t="s">
        <v>1949</v>
      </c>
      <c r="S734" s="12" t="s">
        <v>1524</v>
      </c>
      <c r="T734" s="12" t="s">
        <v>2512</v>
      </c>
    </row>
    <row r="735" spans="1:20" x14ac:dyDescent="0.25">
      <c r="A735" s="12" t="s">
        <v>1703</v>
      </c>
      <c r="B735" s="12" t="s">
        <v>670</v>
      </c>
      <c r="C735" s="12" t="s">
        <v>1885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1833</v>
      </c>
      <c r="M735" s="12" t="s">
        <v>1834</v>
      </c>
      <c r="N735" s="12" t="s">
        <v>1875</v>
      </c>
      <c r="O735" s="12" t="s">
        <v>1884</v>
      </c>
      <c r="P735" s="12" t="s">
        <v>1927</v>
      </c>
      <c r="Q735" s="12" t="s">
        <v>1940</v>
      </c>
      <c r="R735" s="12" t="s">
        <v>1949</v>
      </c>
      <c r="S735" s="12" t="s">
        <v>1524</v>
      </c>
      <c r="T735" s="12" t="s">
        <v>2550</v>
      </c>
    </row>
    <row r="736" spans="1:20" x14ac:dyDescent="0.25">
      <c r="A736" s="12" t="s">
        <v>1703</v>
      </c>
      <c r="B736" s="12" t="s">
        <v>693</v>
      </c>
      <c r="C736" s="12" t="s">
        <v>1886</v>
      </c>
      <c r="D736" s="12" t="s">
        <v>5</v>
      </c>
      <c r="E736" s="12" t="s">
        <v>16</v>
      </c>
      <c r="F736" s="12" t="s">
        <v>1869</v>
      </c>
      <c r="G736" s="12" t="s">
        <v>393</v>
      </c>
      <c r="H736" s="12" t="s">
        <v>804</v>
      </c>
      <c r="I736" s="12" t="s">
        <v>109</v>
      </c>
      <c r="J736" s="12" t="s">
        <v>1751</v>
      </c>
      <c r="K736" s="12" t="s">
        <v>54</v>
      </c>
      <c r="L736" s="12" t="s">
        <v>1833</v>
      </c>
      <c r="M736" s="12" t="s">
        <v>1834</v>
      </c>
      <c r="N736" s="12" t="s">
        <v>1875</v>
      </c>
      <c r="O736" s="12" t="s">
        <v>1884</v>
      </c>
      <c r="P736" s="12" t="s">
        <v>1927</v>
      </c>
      <c r="Q736" s="12" t="s">
        <v>1947</v>
      </c>
      <c r="R736" s="12" t="s">
        <v>1949</v>
      </c>
      <c r="S736" s="12" t="s">
        <v>1524</v>
      </c>
      <c r="T736" s="12" t="s">
        <v>2295</v>
      </c>
    </row>
    <row r="737" spans="1:20" x14ac:dyDescent="0.25">
      <c r="A737" s="12" t="s">
        <v>1703</v>
      </c>
      <c r="B737" s="12" t="s">
        <v>817</v>
      </c>
      <c r="C737" s="12" t="s">
        <v>1887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1323</v>
      </c>
      <c r="J737" s="12" t="s">
        <v>355</v>
      </c>
      <c r="K737" s="12" t="s">
        <v>62</v>
      </c>
      <c r="L737" s="12" t="s">
        <v>1833</v>
      </c>
      <c r="M737" s="12" t="s">
        <v>1834</v>
      </c>
      <c r="N737" s="12" t="s">
        <v>1888</v>
      </c>
      <c r="O737" s="12" t="s">
        <v>1873</v>
      </c>
      <c r="P737" s="12" t="s">
        <v>1927</v>
      </c>
      <c r="Q737" s="12" t="s">
        <v>1939</v>
      </c>
      <c r="R737" s="12" t="s">
        <v>1949</v>
      </c>
      <c r="S737" s="12" t="s">
        <v>1524</v>
      </c>
      <c r="T737" s="12" t="s">
        <v>2171</v>
      </c>
    </row>
    <row r="738" spans="1:20" x14ac:dyDescent="0.25">
      <c r="A738" s="12" t="s">
        <v>1703</v>
      </c>
      <c r="B738" s="12" t="s">
        <v>807</v>
      </c>
      <c r="C738" s="12" t="s">
        <v>1889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1264</v>
      </c>
      <c r="L738" s="12" t="s">
        <v>1833</v>
      </c>
      <c r="M738" s="12" t="s">
        <v>1834</v>
      </c>
      <c r="N738" s="12" t="s">
        <v>1888</v>
      </c>
      <c r="O738" s="12" t="s">
        <v>1873</v>
      </c>
      <c r="P738" s="12" t="s">
        <v>1927</v>
      </c>
      <c r="Q738" s="12" t="s">
        <v>1947</v>
      </c>
      <c r="R738" s="12" t="s">
        <v>1949</v>
      </c>
      <c r="S738" s="12" t="s">
        <v>1524</v>
      </c>
      <c r="T738" s="12" t="s">
        <v>2171</v>
      </c>
    </row>
    <row r="739" spans="1:20" x14ac:dyDescent="0.25">
      <c r="A739" s="12" t="s">
        <v>1703</v>
      </c>
      <c r="B739" s="12" t="s">
        <v>769</v>
      </c>
      <c r="C739" s="12" t="s">
        <v>1890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1891</v>
      </c>
      <c r="J739" s="12" t="s">
        <v>1107</v>
      </c>
      <c r="K739" s="12" t="s">
        <v>1264</v>
      </c>
      <c r="L739" s="12" t="s">
        <v>1833</v>
      </c>
      <c r="M739" s="12" t="s">
        <v>1834</v>
      </c>
      <c r="N739" s="12" t="s">
        <v>1888</v>
      </c>
      <c r="O739" s="12" t="s">
        <v>1873</v>
      </c>
      <c r="P739" s="12" t="s">
        <v>1927</v>
      </c>
      <c r="Q739" s="12" t="s">
        <v>1941</v>
      </c>
      <c r="R739" s="12" t="s">
        <v>1949</v>
      </c>
      <c r="S739" s="12" t="s">
        <v>1524</v>
      </c>
      <c r="T739" s="12" t="s">
        <v>2551</v>
      </c>
    </row>
    <row r="740" spans="1:20" x14ac:dyDescent="0.25">
      <c r="A740" s="12" t="s">
        <v>1703</v>
      </c>
      <c r="B740" s="12" t="s">
        <v>731</v>
      </c>
      <c r="C740" s="12" t="s">
        <v>1892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1318</v>
      </c>
      <c r="J740" s="12" t="s">
        <v>304</v>
      </c>
      <c r="K740" s="12" t="s">
        <v>1281</v>
      </c>
      <c r="L740" s="12" t="s">
        <v>1833</v>
      </c>
      <c r="M740" s="12" t="s">
        <v>1834</v>
      </c>
      <c r="N740" s="12" t="s">
        <v>1888</v>
      </c>
      <c r="O740" s="12" t="s">
        <v>1873</v>
      </c>
      <c r="P740" s="12" t="s">
        <v>1927</v>
      </c>
      <c r="Q740" s="12" t="s">
        <v>1944</v>
      </c>
      <c r="R740" s="12" t="s">
        <v>1949</v>
      </c>
      <c r="S740" s="12" t="s">
        <v>1524</v>
      </c>
      <c r="T740" s="12" t="s">
        <v>2552</v>
      </c>
    </row>
    <row r="741" spans="1:20" x14ac:dyDescent="0.25">
      <c r="A741" s="12" t="s">
        <v>1703</v>
      </c>
      <c r="B741" s="12" t="s">
        <v>797</v>
      </c>
      <c r="C741" s="12" t="s">
        <v>1894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1895</v>
      </c>
      <c r="J741" s="12" t="s">
        <v>276</v>
      </c>
      <c r="K741" s="12" t="s">
        <v>45</v>
      </c>
      <c r="L741" s="12" t="s">
        <v>1896</v>
      </c>
      <c r="M741" s="12" t="s">
        <v>1897</v>
      </c>
      <c r="N741" s="12" t="s">
        <v>1898</v>
      </c>
      <c r="O741" s="12" t="s">
        <v>1899</v>
      </c>
      <c r="P741" s="12" t="s">
        <v>1927</v>
      </c>
      <c r="Q741" s="12" t="s">
        <v>1943</v>
      </c>
      <c r="R741" s="12" t="s">
        <v>1949</v>
      </c>
      <c r="S741" s="12" t="s">
        <v>2038</v>
      </c>
      <c r="T741" s="12" t="s">
        <v>2553</v>
      </c>
    </row>
    <row r="742" spans="1:20" x14ac:dyDescent="0.25">
      <c r="A742" s="12" t="s">
        <v>1703</v>
      </c>
      <c r="B742" s="12" t="s">
        <v>677</v>
      </c>
      <c r="C742" s="12" t="s">
        <v>1900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1896</v>
      </c>
      <c r="M742" s="12" t="s">
        <v>1897</v>
      </c>
      <c r="N742" s="12" t="s">
        <v>1898</v>
      </c>
      <c r="O742" s="12" t="s">
        <v>1899</v>
      </c>
      <c r="P742" s="12" t="s">
        <v>1927</v>
      </c>
      <c r="Q742" s="12" t="s">
        <v>1940</v>
      </c>
      <c r="R742" s="12" t="s">
        <v>1949</v>
      </c>
      <c r="S742" s="12" t="s">
        <v>2038</v>
      </c>
      <c r="T742" s="12" t="s">
        <v>2180</v>
      </c>
    </row>
    <row r="743" spans="1:20" x14ac:dyDescent="0.25">
      <c r="A743" s="12" t="s">
        <v>1703</v>
      </c>
      <c r="B743" s="12" t="s">
        <v>663</v>
      </c>
      <c r="C743" s="12" t="s">
        <v>1901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1902</v>
      </c>
      <c r="K743" s="12" t="s">
        <v>121</v>
      </c>
      <c r="L743" s="12" t="s">
        <v>1896</v>
      </c>
      <c r="M743" s="12" t="s">
        <v>1897</v>
      </c>
      <c r="N743" s="12" t="s">
        <v>1898</v>
      </c>
      <c r="O743" s="12" t="s">
        <v>1899</v>
      </c>
      <c r="P743" s="12" t="s">
        <v>1927</v>
      </c>
      <c r="Q743" s="12" t="s">
        <v>1944</v>
      </c>
      <c r="R743" s="12" t="s">
        <v>1949</v>
      </c>
      <c r="S743" s="12" t="s">
        <v>2038</v>
      </c>
      <c r="T743" s="12" t="s">
        <v>396</v>
      </c>
    </row>
    <row r="744" spans="1:20" x14ac:dyDescent="0.25">
      <c r="A744" s="12" t="s">
        <v>1703</v>
      </c>
      <c r="B744" s="12" t="s">
        <v>783</v>
      </c>
      <c r="C744" s="12" t="s">
        <v>1903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1896</v>
      </c>
      <c r="M744" s="12" t="s">
        <v>1897</v>
      </c>
      <c r="N744" s="12" t="s">
        <v>1898</v>
      </c>
      <c r="O744" s="12" t="s">
        <v>1899</v>
      </c>
      <c r="P744" s="12" t="s">
        <v>1927</v>
      </c>
      <c r="Q744" s="12" t="s">
        <v>1939</v>
      </c>
      <c r="R744" s="12" t="s">
        <v>1949</v>
      </c>
      <c r="S744" s="12" t="s">
        <v>2038</v>
      </c>
      <c r="T744" s="12" t="s">
        <v>396</v>
      </c>
    </row>
    <row r="745" spans="1:20" x14ac:dyDescent="0.25">
      <c r="A745" s="12" t="s">
        <v>1703</v>
      </c>
      <c r="B745" s="12" t="s">
        <v>763</v>
      </c>
      <c r="C745" s="12" t="s">
        <v>1904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1158</v>
      </c>
      <c r="K745" s="12" t="s">
        <v>231</v>
      </c>
      <c r="L745" s="12" t="s">
        <v>1896</v>
      </c>
      <c r="M745" s="12" t="s">
        <v>1897</v>
      </c>
      <c r="N745" s="12" t="s">
        <v>1905</v>
      </c>
      <c r="O745" s="12" t="s">
        <v>1843</v>
      </c>
      <c r="P745" s="12" t="s">
        <v>1927</v>
      </c>
      <c r="Q745" s="12" t="s">
        <v>1939</v>
      </c>
      <c r="R745" s="12" t="s">
        <v>1949</v>
      </c>
      <c r="S745" s="12" t="s">
        <v>2038</v>
      </c>
      <c r="T745" s="12" t="s">
        <v>2554</v>
      </c>
    </row>
    <row r="746" spans="1:20" x14ac:dyDescent="0.25">
      <c r="A746" s="12" t="s">
        <v>1703</v>
      </c>
      <c r="B746" s="12" t="s">
        <v>822</v>
      </c>
      <c r="C746" s="12" t="s">
        <v>1906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1262</v>
      </c>
      <c r="J746" s="12" t="s">
        <v>342</v>
      </c>
      <c r="K746" s="12" t="s">
        <v>92</v>
      </c>
      <c r="L746" s="12" t="s">
        <v>1896</v>
      </c>
      <c r="M746" s="12" t="s">
        <v>1897</v>
      </c>
      <c r="N746" s="12" t="s">
        <v>1905</v>
      </c>
      <c r="O746" s="12" t="s">
        <v>1843</v>
      </c>
      <c r="P746" s="12" t="s">
        <v>1927</v>
      </c>
      <c r="Q746" s="12" t="s">
        <v>1941</v>
      </c>
      <c r="R746" s="12" t="s">
        <v>1949</v>
      </c>
      <c r="S746" s="12" t="s">
        <v>2038</v>
      </c>
      <c r="T746" s="12" t="s">
        <v>2186</v>
      </c>
    </row>
    <row r="747" spans="1:20" x14ac:dyDescent="0.25">
      <c r="A747" s="12" t="s">
        <v>1703</v>
      </c>
      <c r="B747" s="12" t="s">
        <v>741</v>
      </c>
      <c r="C747" s="12" t="s">
        <v>1907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1896</v>
      </c>
      <c r="M747" s="12" t="s">
        <v>1897</v>
      </c>
      <c r="N747" s="12" t="s">
        <v>1905</v>
      </c>
      <c r="O747" s="12" t="s">
        <v>1843</v>
      </c>
      <c r="P747" s="12" t="s">
        <v>1927</v>
      </c>
      <c r="Q747" s="12" t="s">
        <v>1944</v>
      </c>
      <c r="R747" s="12" t="s">
        <v>1949</v>
      </c>
      <c r="S747" s="12" t="s">
        <v>2038</v>
      </c>
      <c r="T747" s="12" t="s">
        <v>2186</v>
      </c>
    </row>
    <row r="748" spans="1:20" x14ac:dyDescent="0.25">
      <c r="A748" s="12" t="s">
        <v>1703</v>
      </c>
      <c r="B748" s="12" t="s">
        <v>826</v>
      </c>
      <c r="C748" s="12" t="s">
        <v>1908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1909</v>
      </c>
      <c r="J748" s="12" t="s">
        <v>318</v>
      </c>
      <c r="K748" s="12" t="s">
        <v>53</v>
      </c>
      <c r="L748" s="12" t="s">
        <v>1896</v>
      </c>
      <c r="M748" s="12" t="s">
        <v>1897</v>
      </c>
      <c r="N748" s="12" t="s">
        <v>1905</v>
      </c>
      <c r="O748" s="12" t="s">
        <v>1843</v>
      </c>
      <c r="P748" s="12" t="s">
        <v>1927</v>
      </c>
      <c r="Q748" s="12" t="s">
        <v>1940</v>
      </c>
      <c r="R748" s="12" t="s">
        <v>1949</v>
      </c>
      <c r="S748" s="12" t="s">
        <v>2038</v>
      </c>
      <c r="T748" s="12" t="s">
        <v>2151</v>
      </c>
    </row>
    <row r="749" spans="1:20" x14ac:dyDescent="0.25">
      <c r="A749" s="12" t="s">
        <v>1703</v>
      </c>
      <c r="B749" s="12" t="s">
        <v>802</v>
      </c>
      <c r="C749" s="12" t="s">
        <v>1910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1356</v>
      </c>
      <c r="J749" s="12" t="s">
        <v>342</v>
      </c>
      <c r="K749" s="12" t="s">
        <v>53</v>
      </c>
      <c r="L749" s="12" t="s">
        <v>1896</v>
      </c>
      <c r="M749" s="12" t="s">
        <v>1897</v>
      </c>
      <c r="N749" s="12" t="s">
        <v>1905</v>
      </c>
      <c r="O749" s="12" t="s">
        <v>1843</v>
      </c>
      <c r="P749" s="12" t="s">
        <v>1927</v>
      </c>
      <c r="Q749" s="12" t="s">
        <v>1943</v>
      </c>
      <c r="R749" s="12" t="s">
        <v>1949</v>
      </c>
      <c r="S749" s="12" t="s">
        <v>2038</v>
      </c>
      <c r="T749" s="12" t="s">
        <v>2151</v>
      </c>
    </row>
    <row r="750" spans="1:20" x14ac:dyDescent="0.25">
      <c r="A750" s="12" t="s">
        <v>1703</v>
      </c>
      <c r="B750" s="12" t="s">
        <v>745</v>
      </c>
      <c r="C750" s="12" t="s">
        <v>1911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1356</v>
      </c>
      <c r="J750" s="12" t="s">
        <v>342</v>
      </c>
      <c r="K750" s="12" t="s">
        <v>53</v>
      </c>
      <c r="L750" s="12" t="s">
        <v>1896</v>
      </c>
      <c r="M750" s="12" t="s">
        <v>1897</v>
      </c>
      <c r="N750" s="12" t="s">
        <v>1912</v>
      </c>
      <c r="O750" s="12" t="s">
        <v>1913</v>
      </c>
      <c r="P750" s="12" t="s">
        <v>1927</v>
      </c>
      <c r="Q750" s="12" t="s">
        <v>1946</v>
      </c>
      <c r="R750" s="12" t="s">
        <v>1949</v>
      </c>
      <c r="S750" s="12" t="s">
        <v>2038</v>
      </c>
      <c r="T750" s="12" t="s">
        <v>2555</v>
      </c>
    </row>
    <row r="751" spans="1:20" x14ac:dyDescent="0.25">
      <c r="A751" s="12" t="s">
        <v>1703</v>
      </c>
      <c r="B751" s="12" t="s">
        <v>786</v>
      </c>
      <c r="C751" s="12" t="s">
        <v>1914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1896</v>
      </c>
      <c r="M751" s="12" t="s">
        <v>1897</v>
      </c>
      <c r="N751" s="12" t="s">
        <v>1915</v>
      </c>
      <c r="O751" s="12" t="s">
        <v>1893</v>
      </c>
      <c r="P751" s="12" t="s">
        <v>1927</v>
      </c>
      <c r="Q751" s="12" t="s">
        <v>1939</v>
      </c>
      <c r="R751" s="12" t="s">
        <v>1949</v>
      </c>
      <c r="S751" s="12" t="s">
        <v>2038</v>
      </c>
      <c r="T751" s="12" t="s">
        <v>2190</v>
      </c>
    </row>
    <row r="752" spans="1:20" x14ac:dyDescent="0.25">
      <c r="A752" s="12" t="s">
        <v>1703</v>
      </c>
      <c r="B752" s="12" t="s">
        <v>823</v>
      </c>
      <c r="C752" s="12" t="s">
        <v>1916</v>
      </c>
      <c r="D752" s="12" t="s">
        <v>8</v>
      </c>
      <c r="E752" s="12" t="s">
        <v>11</v>
      </c>
      <c r="F752" s="12" t="s">
        <v>1917</v>
      </c>
      <c r="G752" s="12" t="s">
        <v>393</v>
      </c>
      <c r="H752" s="12" t="s">
        <v>814</v>
      </c>
      <c r="I752" s="12" t="s">
        <v>1385</v>
      </c>
      <c r="J752" s="12" t="s">
        <v>342</v>
      </c>
      <c r="K752" s="12" t="s">
        <v>93</v>
      </c>
      <c r="L752" s="12" t="s">
        <v>1896</v>
      </c>
      <c r="M752" s="12" t="s">
        <v>1918</v>
      </c>
      <c r="N752" s="12" t="s">
        <v>1919</v>
      </c>
      <c r="O752" s="12" t="s">
        <v>1706</v>
      </c>
      <c r="P752" s="12" t="s">
        <v>1927</v>
      </c>
      <c r="Q752" s="12" t="s">
        <v>1941</v>
      </c>
      <c r="R752" s="12" t="s">
        <v>1949</v>
      </c>
      <c r="S752" s="12" t="s">
        <v>2044</v>
      </c>
      <c r="T752" s="12" t="s">
        <v>2556</v>
      </c>
    </row>
    <row r="753" spans="1:20" x14ac:dyDescent="0.25">
      <c r="A753" s="12" t="s">
        <v>1703</v>
      </c>
      <c r="B753" s="12" t="s">
        <v>818</v>
      </c>
      <c r="C753" s="12" t="s">
        <v>1920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1921</v>
      </c>
      <c r="J753" s="12" t="s">
        <v>342</v>
      </c>
      <c r="K753" s="12" t="s">
        <v>32</v>
      </c>
      <c r="L753" s="12" t="s">
        <v>1896</v>
      </c>
      <c r="M753" s="12" t="s">
        <v>1897</v>
      </c>
      <c r="N753" s="12" t="s">
        <v>1919</v>
      </c>
      <c r="O753" s="12" t="s">
        <v>1706</v>
      </c>
      <c r="P753" s="12" t="s">
        <v>1927</v>
      </c>
      <c r="Q753" s="12" t="s">
        <v>1940</v>
      </c>
      <c r="R753" s="12" t="s">
        <v>1949</v>
      </c>
      <c r="S753" s="12" t="s">
        <v>2038</v>
      </c>
      <c r="T753" s="12" t="s">
        <v>2557</v>
      </c>
    </row>
    <row r="754" spans="1:20" x14ac:dyDescent="0.25">
      <c r="A754" s="12" t="s">
        <v>1703</v>
      </c>
      <c r="B754" s="12" t="s">
        <v>735</v>
      </c>
      <c r="C754" s="12" t="s">
        <v>1922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1896</v>
      </c>
      <c r="M754" s="12" t="s">
        <v>1897</v>
      </c>
      <c r="N754" s="12" t="s">
        <v>1919</v>
      </c>
      <c r="O754" s="12" t="s">
        <v>1706</v>
      </c>
      <c r="P754" s="12" t="s">
        <v>1927</v>
      </c>
      <c r="Q754" s="12" t="s">
        <v>1946</v>
      </c>
      <c r="R754" s="12" t="s">
        <v>1949</v>
      </c>
      <c r="S754" s="12" t="s">
        <v>2038</v>
      </c>
      <c r="T754" s="12" t="s">
        <v>2558</v>
      </c>
    </row>
    <row r="755" spans="1:20" x14ac:dyDescent="0.25">
      <c r="A755" s="12" t="s">
        <v>1703</v>
      </c>
      <c r="B755" s="12" t="s">
        <v>714</v>
      </c>
      <c r="C755" s="12" t="s">
        <v>1923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1432</v>
      </c>
      <c r="K755" s="12" t="s">
        <v>1924</v>
      </c>
      <c r="L755" s="12" t="s">
        <v>1896</v>
      </c>
      <c r="M755" s="12" t="s">
        <v>1897</v>
      </c>
      <c r="N755" s="12" t="s">
        <v>1919</v>
      </c>
      <c r="O755" s="12" t="s">
        <v>1706</v>
      </c>
      <c r="P755" s="12" t="s">
        <v>1927</v>
      </c>
      <c r="Q755" s="12" t="s">
        <v>1946</v>
      </c>
      <c r="R755" s="12" t="s">
        <v>1949</v>
      </c>
      <c r="S755" s="12" t="s">
        <v>2038</v>
      </c>
      <c r="T755" s="12" t="s">
        <v>2557</v>
      </c>
    </row>
    <row r="756" spans="1:20" x14ac:dyDescent="0.25">
      <c r="A756" s="12" t="s">
        <v>1703</v>
      </c>
      <c r="B756" s="12" t="s">
        <v>689</v>
      </c>
      <c r="C756" s="12" t="s">
        <v>1925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1896</v>
      </c>
      <c r="M756" s="12" t="s">
        <v>1897</v>
      </c>
      <c r="N756" s="12" t="s">
        <v>1919</v>
      </c>
      <c r="O756" s="12" t="s">
        <v>1706</v>
      </c>
      <c r="P756" s="12" t="s">
        <v>1927</v>
      </c>
      <c r="Q756" s="12" t="s">
        <v>1942</v>
      </c>
      <c r="R756" s="12" t="s">
        <v>1949</v>
      </c>
      <c r="S756" s="12" t="s">
        <v>2038</v>
      </c>
      <c r="T756" s="12" t="s">
        <v>2394</v>
      </c>
    </row>
    <row r="757" spans="1:20" x14ac:dyDescent="0.25">
      <c r="A757" s="12" t="s">
        <v>1703</v>
      </c>
      <c r="B757" s="12" t="s">
        <v>680</v>
      </c>
      <c r="C757" s="12" t="s">
        <v>1928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1929</v>
      </c>
      <c r="K757" s="12" t="s">
        <v>47</v>
      </c>
      <c r="L757" s="12" t="s">
        <v>1930</v>
      </c>
      <c r="M757" s="12" t="s">
        <v>1918</v>
      </c>
      <c r="N757" s="12" t="s">
        <v>1931</v>
      </c>
      <c r="O757" s="12" t="s">
        <v>1888</v>
      </c>
      <c r="P757" s="12" t="s">
        <v>1927</v>
      </c>
      <c r="Q757" s="12" t="s">
        <v>1939</v>
      </c>
      <c r="R757" s="12" t="s">
        <v>1949</v>
      </c>
      <c r="S757" s="12" t="s">
        <v>2025</v>
      </c>
      <c r="T757" s="12" t="s">
        <v>2190</v>
      </c>
    </row>
    <row r="758" spans="1:20" x14ac:dyDescent="0.25">
      <c r="A758" s="12" t="s">
        <v>1703</v>
      </c>
      <c r="B758" s="12" t="s">
        <v>644</v>
      </c>
      <c r="C758" s="12" t="s">
        <v>1932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1909</v>
      </c>
      <c r="J758" s="12" t="s">
        <v>353</v>
      </c>
      <c r="K758" s="12" t="s">
        <v>21</v>
      </c>
      <c r="L758" s="12" t="s">
        <v>1930</v>
      </c>
      <c r="M758" s="12" t="s">
        <v>1918</v>
      </c>
      <c r="N758" s="12" t="s">
        <v>1931</v>
      </c>
      <c r="O758" s="12" t="s">
        <v>1888</v>
      </c>
      <c r="P758" s="12" t="s">
        <v>1927</v>
      </c>
      <c r="Q758" s="12" t="s">
        <v>1944</v>
      </c>
      <c r="R758" s="12" t="s">
        <v>1949</v>
      </c>
      <c r="S758" s="12" t="s">
        <v>2025</v>
      </c>
      <c r="T758" s="12" t="s">
        <v>2558</v>
      </c>
    </row>
    <row r="759" spans="1:20" x14ac:dyDescent="0.25">
      <c r="A759" s="12" t="s">
        <v>1703</v>
      </c>
      <c r="B759" s="12" t="s">
        <v>798</v>
      </c>
      <c r="C759" s="12" t="s">
        <v>1933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1934</v>
      </c>
      <c r="K759" s="12" t="s">
        <v>46</v>
      </c>
      <c r="L759" s="12" t="s">
        <v>1930</v>
      </c>
      <c r="M759" s="12" t="s">
        <v>1918</v>
      </c>
      <c r="N759" s="12" t="s">
        <v>1931</v>
      </c>
      <c r="O759" s="12" t="s">
        <v>1888</v>
      </c>
      <c r="P759" s="12" t="s">
        <v>1927</v>
      </c>
      <c r="Q759" s="12" t="s">
        <v>1947</v>
      </c>
      <c r="R759" s="12" t="s">
        <v>1949</v>
      </c>
      <c r="S759" s="12" t="s">
        <v>2025</v>
      </c>
      <c r="T759" s="12" t="s">
        <v>2559</v>
      </c>
    </row>
    <row r="760" spans="1:20" x14ac:dyDescent="0.25">
      <c r="A760" s="12" t="s">
        <v>1703</v>
      </c>
      <c r="B760" s="12" t="s">
        <v>691</v>
      </c>
      <c r="C760" s="12" t="s">
        <v>1935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1356</v>
      </c>
      <c r="J760" s="12" t="s">
        <v>353</v>
      </c>
      <c r="K760" s="12" t="s">
        <v>45</v>
      </c>
      <c r="L760" s="12" t="s">
        <v>1930</v>
      </c>
      <c r="M760" s="12" t="s">
        <v>1918</v>
      </c>
      <c r="N760" s="12" t="s">
        <v>1931</v>
      </c>
      <c r="O760" s="12" t="s">
        <v>1888</v>
      </c>
      <c r="P760" s="12" t="s">
        <v>1927</v>
      </c>
      <c r="Q760" s="12" t="s">
        <v>1940</v>
      </c>
      <c r="R760" s="12" t="s">
        <v>1949</v>
      </c>
      <c r="S760" s="12" t="s">
        <v>2025</v>
      </c>
      <c r="T760" s="12" t="s">
        <v>2560</v>
      </c>
    </row>
    <row r="761" spans="1:20" x14ac:dyDescent="0.25">
      <c r="A761" s="12" t="s">
        <v>1703</v>
      </c>
      <c r="B761" s="12" t="s">
        <v>667</v>
      </c>
      <c r="C761" s="12" t="s">
        <v>1936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1356</v>
      </c>
      <c r="J761" s="12" t="s">
        <v>1432</v>
      </c>
      <c r="K761" s="12" t="s">
        <v>22</v>
      </c>
      <c r="L761" s="12" t="s">
        <v>1930</v>
      </c>
      <c r="M761" s="12" t="s">
        <v>1918</v>
      </c>
      <c r="N761" s="12" t="s">
        <v>1937</v>
      </c>
      <c r="O761" s="12" t="s">
        <v>1898</v>
      </c>
      <c r="P761" s="12" t="s">
        <v>1927</v>
      </c>
      <c r="Q761" s="12" t="s">
        <v>1939</v>
      </c>
      <c r="R761" s="12" t="s">
        <v>1949</v>
      </c>
      <c r="S761" s="12" t="s">
        <v>2025</v>
      </c>
      <c r="T761" s="12" t="s">
        <v>2143</v>
      </c>
    </row>
    <row r="762" spans="1:20" x14ac:dyDescent="0.25">
      <c r="A762" s="12" t="s">
        <v>1703</v>
      </c>
      <c r="B762" s="12" t="s">
        <v>736</v>
      </c>
      <c r="C762" s="12" t="s">
        <v>1955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1276</v>
      </c>
      <c r="J762" s="12" t="s">
        <v>357</v>
      </c>
      <c r="K762" s="12" t="s">
        <v>32</v>
      </c>
      <c r="L762" s="12" t="s">
        <v>1930</v>
      </c>
      <c r="M762" s="12" t="s">
        <v>1918</v>
      </c>
      <c r="N762" s="12" t="s">
        <v>1956</v>
      </c>
      <c r="O762" s="12" t="s">
        <v>1957</v>
      </c>
      <c r="P762" s="12" t="s">
        <v>1927</v>
      </c>
      <c r="Q762" s="12" t="s">
        <v>1946</v>
      </c>
      <c r="R762" s="12" t="s">
        <v>1949</v>
      </c>
      <c r="S762" s="12" t="s">
        <v>2025</v>
      </c>
      <c r="T762" s="12" t="s">
        <v>2561</v>
      </c>
    </row>
    <row r="763" spans="1:20" x14ac:dyDescent="0.25">
      <c r="A763" s="12" t="s">
        <v>1703</v>
      </c>
      <c r="B763" s="12" t="s">
        <v>821</v>
      </c>
      <c r="C763" s="12" t="s">
        <v>1958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1170</v>
      </c>
      <c r="K763" s="12" t="s">
        <v>1924</v>
      </c>
      <c r="L763" s="12" t="s">
        <v>1930</v>
      </c>
      <c r="M763" s="12" t="s">
        <v>1918</v>
      </c>
      <c r="N763" s="12" t="s">
        <v>1956</v>
      </c>
      <c r="O763" s="12" t="s">
        <v>1957</v>
      </c>
      <c r="P763" s="12" t="s">
        <v>1927</v>
      </c>
      <c r="Q763" s="12" t="s">
        <v>1939</v>
      </c>
      <c r="R763" s="12" t="s">
        <v>1949</v>
      </c>
      <c r="S763" s="12" t="s">
        <v>2025</v>
      </c>
      <c r="T763" s="12" t="s">
        <v>2562</v>
      </c>
    </row>
    <row r="764" spans="1:20" x14ac:dyDescent="0.25">
      <c r="A764" s="12" t="s">
        <v>1703</v>
      </c>
      <c r="B764" s="12" t="s">
        <v>658</v>
      </c>
      <c r="C764" s="12" t="s">
        <v>1959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1332</v>
      </c>
      <c r="K764" s="12" t="s">
        <v>1924</v>
      </c>
      <c r="L764" s="12" t="s">
        <v>1930</v>
      </c>
      <c r="M764" s="12" t="s">
        <v>1918</v>
      </c>
      <c r="N764" s="12" t="s">
        <v>1956</v>
      </c>
      <c r="O764" s="12" t="s">
        <v>1957</v>
      </c>
      <c r="P764" s="12" t="s">
        <v>1927</v>
      </c>
      <c r="Q764" s="12" t="s">
        <v>1947</v>
      </c>
      <c r="R764" s="12" t="s">
        <v>1949</v>
      </c>
      <c r="S764" s="12" t="s">
        <v>2025</v>
      </c>
      <c r="T764" s="12" t="s">
        <v>2303</v>
      </c>
    </row>
    <row r="765" spans="1:20" x14ac:dyDescent="0.25">
      <c r="A765" s="12" t="s">
        <v>1703</v>
      </c>
      <c r="B765" s="12" t="s">
        <v>772</v>
      </c>
      <c r="C765" s="12" t="s">
        <v>1961</v>
      </c>
      <c r="D765" s="12" t="s">
        <v>6</v>
      </c>
      <c r="E765" s="12" t="s">
        <v>1962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1332</v>
      </c>
      <c r="K765" s="12" t="s">
        <v>114</v>
      </c>
      <c r="L765" s="12" t="s">
        <v>1930</v>
      </c>
      <c r="M765" s="12" t="s">
        <v>1918</v>
      </c>
      <c r="N765" s="12" t="s">
        <v>1963</v>
      </c>
      <c r="O765" s="12" t="s">
        <v>1960</v>
      </c>
      <c r="P765" s="12" t="s">
        <v>1927</v>
      </c>
      <c r="Q765" s="12" t="s">
        <v>1982</v>
      </c>
      <c r="R765" s="12" t="s">
        <v>1949</v>
      </c>
      <c r="S765" s="12" t="s">
        <v>2025</v>
      </c>
      <c r="T765" s="12" t="s">
        <v>2307</v>
      </c>
    </row>
    <row r="766" spans="1:20" x14ac:dyDescent="0.25">
      <c r="A766" s="12" t="s">
        <v>1703</v>
      </c>
      <c r="B766" s="12" t="s">
        <v>801</v>
      </c>
      <c r="C766" s="12" t="s">
        <v>1964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1930</v>
      </c>
      <c r="M766" s="12" t="s">
        <v>1918</v>
      </c>
      <c r="N766" s="12" t="s">
        <v>1963</v>
      </c>
      <c r="O766" s="12" t="s">
        <v>1931</v>
      </c>
      <c r="P766" s="12" t="s">
        <v>1927</v>
      </c>
      <c r="Q766" s="12" t="s">
        <v>1946</v>
      </c>
      <c r="R766" s="12" t="s">
        <v>1949</v>
      </c>
      <c r="S766" s="12" t="s">
        <v>2025</v>
      </c>
      <c r="T766" s="12" t="s">
        <v>2563</v>
      </c>
    </row>
    <row r="767" spans="1:20" x14ac:dyDescent="0.25">
      <c r="A767" s="12" t="s">
        <v>1703</v>
      </c>
      <c r="B767" s="12" t="s">
        <v>785</v>
      </c>
      <c r="C767" s="12" t="s">
        <v>1965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1930</v>
      </c>
      <c r="M767" s="12" t="s">
        <v>1918</v>
      </c>
      <c r="N767" s="12" t="s">
        <v>1963</v>
      </c>
      <c r="O767" s="12" t="s">
        <v>1931</v>
      </c>
      <c r="P767" s="12" t="s">
        <v>1927</v>
      </c>
      <c r="Q767" s="12" t="s">
        <v>1944</v>
      </c>
      <c r="R767" s="12" t="s">
        <v>1949</v>
      </c>
      <c r="S767" s="12" t="s">
        <v>2025</v>
      </c>
      <c r="T767" s="12" t="s">
        <v>2154</v>
      </c>
    </row>
    <row r="768" spans="1:20" x14ac:dyDescent="0.25">
      <c r="A768" s="12" t="s">
        <v>1703</v>
      </c>
      <c r="B768" s="12" t="s">
        <v>824</v>
      </c>
      <c r="C768" s="12" t="s">
        <v>1966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1277</v>
      </c>
      <c r="K768" s="12" t="s">
        <v>102</v>
      </c>
      <c r="L768" s="12" t="s">
        <v>1930</v>
      </c>
      <c r="M768" s="12" t="s">
        <v>1918</v>
      </c>
      <c r="N768" s="12" t="s">
        <v>1963</v>
      </c>
      <c r="O768" s="12" t="s">
        <v>1931</v>
      </c>
      <c r="P768" s="12" t="s">
        <v>1927</v>
      </c>
      <c r="Q768" s="12" t="s">
        <v>1941</v>
      </c>
      <c r="R768" s="12" t="s">
        <v>1949</v>
      </c>
      <c r="S768" s="12" t="s">
        <v>2025</v>
      </c>
      <c r="T768" s="12" t="s">
        <v>2148</v>
      </c>
    </row>
    <row r="769" spans="1:20" x14ac:dyDescent="0.25">
      <c r="A769" s="12" t="s">
        <v>1703</v>
      </c>
      <c r="B769" s="12" t="s">
        <v>791</v>
      </c>
      <c r="C769" s="12" t="s">
        <v>1967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1930</v>
      </c>
      <c r="M769" s="12" t="s">
        <v>1918</v>
      </c>
      <c r="N769" s="12" t="s">
        <v>1825</v>
      </c>
      <c r="O769" s="12" t="s">
        <v>1937</v>
      </c>
      <c r="P769" s="12" t="s">
        <v>1927</v>
      </c>
      <c r="Q769" s="12" t="s">
        <v>1939</v>
      </c>
      <c r="R769" s="12" t="s">
        <v>1949</v>
      </c>
      <c r="S769" s="12" t="s">
        <v>2025</v>
      </c>
      <c r="T769" s="12" t="s">
        <v>2319</v>
      </c>
    </row>
    <row r="770" spans="1:20" x14ac:dyDescent="0.25">
      <c r="A770" s="12" t="s">
        <v>1703</v>
      </c>
      <c r="B770" s="12" t="s">
        <v>738</v>
      </c>
      <c r="C770" s="12" t="s">
        <v>1968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1969</v>
      </c>
      <c r="L770" s="12" t="s">
        <v>1930</v>
      </c>
      <c r="M770" s="12" t="s">
        <v>1918</v>
      </c>
      <c r="N770" s="12" t="s">
        <v>1825</v>
      </c>
      <c r="O770" s="12" t="s">
        <v>1937</v>
      </c>
      <c r="P770" s="12" t="s">
        <v>1927</v>
      </c>
      <c r="Q770" s="12" t="s">
        <v>1946</v>
      </c>
      <c r="R770" s="12" t="s">
        <v>1949</v>
      </c>
      <c r="S770" s="12" t="s">
        <v>2025</v>
      </c>
      <c r="T770" s="12" t="s">
        <v>2564</v>
      </c>
    </row>
    <row r="771" spans="1:20" x14ac:dyDescent="0.25">
      <c r="A771" s="12" t="s">
        <v>1703</v>
      </c>
      <c r="B771" s="12" t="s">
        <v>690</v>
      </c>
      <c r="C771" s="12" t="s">
        <v>1970</v>
      </c>
      <c r="D771" s="12" t="s">
        <v>5</v>
      </c>
      <c r="E771" s="12" t="s">
        <v>1962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1971</v>
      </c>
      <c r="L771" s="12" t="s">
        <v>1930</v>
      </c>
      <c r="M771" s="12" t="s">
        <v>1918</v>
      </c>
      <c r="N771" s="12" t="s">
        <v>1825</v>
      </c>
      <c r="O771" s="12" t="s">
        <v>1937</v>
      </c>
      <c r="P771" s="12" t="s">
        <v>1927</v>
      </c>
      <c r="Q771" s="12" t="s">
        <v>1982</v>
      </c>
      <c r="R771" s="12" t="s">
        <v>1949</v>
      </c>
      <c r="S771" s="12" t="s">
        <v>2025</v>
      </c>
      <c r="T771" s="12" t="s">
        <v>2565</v>
      </c>
    </row>
    <row r="772" spans="1:20" x14ac:dyDescent="0.25">
      <c r="A772" s="12" t="s">
        <v>1703</v>
      </c>
      <c r="B772" s="12" t="s">
        <v>809</v>
      </c>
      <c r="C772" s="12" t="s">
        <v>1972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1930</v>
      </c>
      <c r="M772" s="12" t="s">
        <v>1918</v>
      </c>
      <c r="N772" s="12" t="s">
        <v>1825</v>
      </c>
      <c r="O772" s="12" t="s">
        <v>1937</v>
      </c>
      <c r="P772" s="12" t="s">
        <v>1927</v>
      </c>
      <c r="Q772" s="12" t="s">
        <v>1943</v>
      </c>
      <c r="R772" s="12" t="s">
        <v>1949</v>
      </c>
      <c r="S772" s="12" t="s">
        <v>2025</v>
      </c>
      <c r="T772" s="12" t="s">
        <v>2566</v>
      </c>
    </row>
    <row r="773" spans="1:20" x14ac:dyDescent="0.25">
      <c r="A773" s="12" t="s">
        <v>1703</v>
      </c>
      <c r="B773" s="12" t="s">
        <v>812</v>
      </c>
      <c r="C773" s="12" t="s">
        <v>1973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1278</v>
      </c>
      <c r="J773" s="12" t="s">
        <v>384</v>
      </c>
      <c r="K773" s="12" t="s">
        <v>39</v>
      </c>
      <c r="L773" s="12" t="s">
        <v>1930</v>
      </c>
      <c r="M773" s="12" t="s">
        <v>1918</v>
      </c>
      <c r="N773" s="12" t="s">
        <v>1974</v>
      </c>
      <c r="O773" s="12" t="s">
        <v>1975</v>
      </c>
      <c r="P773" s="12" t="s">
        <v>1927</v>
      </c>
      <c r="Q773" s="12" t="s">
        <v>1943</v>
      </c>
      <c r="R773" s="12" t="s">
        <v>1949</v>
      </c>
      <c r="S773" s="12" t="s">
        <v>2025</v>
      </c>
      <c r="T773" s="12" t="s">
        <v>2567</v>
      </c>
    </row>
    <row r="774" spans="1:20" x14ac:dyDescent="0.25">
      <c r="A774" s="12" t="s">
        <v>1703</v>
      </c>
      <c r="B774" s="12" t="s">
        <v>744</v>
      </c>
      <c r="C774" s="12" t="s">
        <v>1976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1262</v>
      </c>
      <c r="J774" s="12" t="s">
        <v>358</v>
      </c>
      <c r="K774" s="12" t="s">
        <v>21</v>
      </c>
      <c r="L774" s="12" t="s">
        <v>1977</v>
      </c>
      <c r="M774" s="12" t="s">
        <v>1980</v>
      </c>
      <c r="N774" s="12" t="s">
        <v>1974</v>
      </c>
      <c r="O774" s="12" t="s">
        <v>1975</v>
      </c>
      <c r="P774" s="12" t="s">
        <v>1927</v>
      </c>
      <c r="Q774" s="12" t="s">
        <v>1939</v>
      </c>
      <c r="R774" s="12" t="s">
        <v>1949</v>
      </c>
      <c r="S774" s="12" t="s">
        <v>2027</v>
      </c>
      <c r="T774" s="12" t="s">
        <v>2154</v>
      </c>
    </row>
    <row r="775" spans="1:20" x14ac:dyDescent="0.25">
      <c r="A775" s="12" t="s">
        <v>1703</v>
      </c>
      <c r="B775" s="12" t="s">
        <v>697</v>
      </c>
      <c r="C775" s="12" t="s">
        <v>1983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1978</v>
      </c>
      <c r="J775" s="12" t="s">
        <v>302</v>
      </c>
      <c r="K775" s="12" t="s">
        <v>1662</v>
      </c>
      <c r="L775" s="12" t="s">
        <v>1930</v>
      </c>
      <c r="M775" s="12" t="s">
        <v>1918</v>
      </c>
      <c r="N775" s="12" t="s">
        <v>1974</v>
      </c>
      <c r="O775" s="12" t="s">
        <v>1975</v>
      </c>
      <c r="P775" s="12" t="s">
        <v>1927</v>
      </c>
      <c r="Q775" s="12" t="s">
        <v>1947</v>
      </c>
      <c r="R775" s="12" t="s">
        <v>1949</v>
      </c>
      <c r="S775" s="12" t="s">
        <v>2025</v>
      </c>
      <c r="T775" s="12" t="s">
        <v>2568</v>
      </c>
    </row>
    <row r="776" spans="1:20" x14ac:dyDescent="0.25">
      <c r="A776" s="12" t="s">
        <v>1703</v>
      </c>
      <c r="B776" s="12" t="s">
        <v>694</v>
      </c>
      <c r="C776" s="12" t="s">
        <v>1979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1262</v>
      </c>
      <c r="J776" s="12" t="s">
        <v>1751</v>
      </c>
      <c r="K776" s="12" t="s">
        <v>124</v>
      </c>
      <c r="L776" s="12" t="s">
        <v>1977</v>
      </c>
      <c r="M776" s="12" t="s">
        <v>1980</v>
      </c>
      <c r="N776" s="12" t="s">
        <v>1974</v>
      </c>
      <c r="O776" s="12" t="s">
        <v>1975</v>
      </c>
      <c r="P776" s="12" t="s">
        <v>1927</v>
      </c>
      <c r="Q776" s="12" t="s">
        <v>1941</v>
      </c>
      <c r="R776" s="12" t="s">
        <v>1949</v>
      </c>
      <c r="S776" s="12" t="s">
        <v>2027</v>
      </c>
      <c r="T776" s="12" t="s">
        <v>2148</v>
      </c>
    </row>
    <row r="777" spans="1:20" x14ac:dyDescent="0.25">
      <c r="A777" s="12" t="s">
        <v>1703</v>
      </c>
      <c r="B777" s="12" t="s">
        <v>762</v>
      </c>
      <c r="C777" s="12" t="s">
        <v>1981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1356</v>
      </c>
      <c r="J777" s="12" t="s">
        <v>375</v>
      </c>
      <c r="K777" s="12" t="s">
        <v>124</v>
      </c>
      <c r="L777" s="12" t="s">
        <v>1977</v>
      </c>
      <c r="M777" s="12" t="s">
        <v>1980</v>
      </c>
      <c r="N777" s="12" t="s">
        <v>1974</v>
      </c>
      <c r="O777" s="12" t="s">
        <v>1975</v>
      </c>
      <c r="P777" s="12" t="s">
        <v>1927</v>
      </c>
      <c r="Q777" s="12" t="s">
        <v>1944</v>
      </c>
      <c r="R777" s="12" t="s">
        <v>1949</v>
      </c>
      <c r="S777" s="12" t="s">
        <v>2027</v>
      </c>
      <c r="T777" s="12" t="s">
        <v>2152</v>
      </c>
    </row>
    <row r="778" spans="1:20" x14ac:dyDescent="0.25">
      <c r="A778" s="12" t="s">
        <v>1703</v>
      </c>
      <c r="B778" s="12" t="s">
        <v>788</v>
      </c>
      <c r="C778" s="12" t="s">
        <v>1984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1440</v>
      </c>
      <c r="K778" s="12" t="s">
        <v>1924</v>
      </c>
      <c r="L778" s="12" t="s">
        <v>1977</v>
      </c>
      <c r="M778" s="12" t="s">
        <v>1980</v>
      </c>
      <c r="N778" s="12" t="s">
        <v>1985</v>
      </c>
      <c r="O778" s="12" t="s">
        <v>1986</v>
      </c>
      <c r="P778" s="12" t="s">
        <v>1927</v>
      </c>
      <c r="Q778" s="12" t="s">
        <v>1939</v>
      </c>
      <c r="R778" s="12" t="s">
        <v>1949</v>
      </c>
      <c r="S778" s="12" t="s">
        <v>2027</v>
      </c>
      <c r="T778" s="12" t="s">
        <v>2566</v>
      </c>
    </row>
    <row r="779" spans="1:20" x14ac:dyDescent="0.25">
      <c r="A779" s="12" t="s">
        <v>1703</v>
      </c>
      <c r="B779" s="12" t="s">
        <v>770</v>
      </c>
      <c r="C779" s="12" t="s">
        <v>1987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1831</v>
      </c>
      <c r="J779" s="12" t="s">
        <v>351</v>
      </c>
      <c r="K779" s="12" t="s">
        <v>81</v>
      </c>
      <c r="L779" s="12" t="s">
        <v>1977</v>
      </c>
      <c r="M779" s="12" t="s">
        <v>1980</v>
      </c>
      <c r="N779" s="12" t="s">
        <v>1985</v>
      </c>
      <c r="O779" s="12" t="s">
        <v>1986</v>
      </c>
      <c r="P779" s="12" t="s">
        <v>1927</v>
      </c>
      <c r="Q779" s="12" t="s">
        <v>1946</v>
      </c>
      <c r="R779" s="12" t="s">
        <v>1949</v>
      </c>
      <c r="S779" s="12" t="s">
        <v>2027</v>
      </c>
      <c r="T779" s="12" t="s">
        <v>2569</v>
      </c>
    </row>
    <row r="780" spans="1:20" x14ac:dyDescent="0.25">
      <c r="A780" s="12" t="s">
        <v>1703</v>
      </c>
      <c r="B780" s="12" t="s">
        <v>722</v>
      </c>
      <c r="C780" s="12" t="s">
        <v>1988</v>
      </c>
      <c r="D780" s="12" t="s">
        <v>8</v>
      </c>
      <c r="E780" s="12" t="s">
        <v>1962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1759</v>
      </c>
      <c r="K780" s="12" t="s">
        <v>81</v>
      </c>
      <c r="L780" s="12" t="s">
        <v>1977</v>
      </c>
      <c r="M780" s="12" t="s">
        <v>1980</v>
      </c>
      <c r="N780" s="12" t="s">
        <v>1985</v>
      </c>
      <c r="O780" s="12" t="s">
        <v>1986</v>
      </c>
      <c r="P780" s="12" t="s">
        <v>1927</v>
      </c>
      <c r="Q780" s="12" t="s">
        <v>1982</v>
      </c>
      <c r="R780" s="12" t="s">
        <v>1949</v>
      </c>
      <c r="S780" s="12" t="s">
        <v>2027</v>
      </c>
      <c r="T780" s="12" t="s">
        <v>2183</v>
      </c>
    </row>
    <row r="781" spans="1:20" x14ac:dyDescent="0.25">
      <c r="A781" s="12" t="s">
        <v>1703</v>
      </c>
      <c r="B781" s="12" t="s">
        <v>664</v>
      </c>
      <c r="C781" s="12" t="s">
        <v>1989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1977</v>
      </c>
      <c r="M781" s="12" t="s">
        <v>1980</v>
      </c>
      <c r="N781" s="12" t="s">
        <v>1985</v>
      </c>
      <c r="O781" s="12" t="s">
        <v>1986</v>
      </c>
      <c r="P781" s="12" t="s">
        <v>1927</v>
      </c>
      <c r="Q781" s="12" t="s">
        <v>1944</v>
      </c>
      <c r="R781" s="12" t="s">
        <v>1949</v>
      </c>
      <c r="S781" s="12" t="s">
        <v>2027</v>
      </c>
      <c r="T781" s="12" t="s">
        <v>643</v>
      </c>
    </row>
    <row r="782" spans="1:20" x14ac:dyDescent="0.25">
      <c r="A782" s="12" t="s">
        <v>1703</v>
      </c>
      <c r="B782" s="12" t="s">
        <v>656</v>
      </c>
      <c r="C782" s="12" t="s">
        <v>1990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1977</v>
      </c>
      <c r="M782" s="12" t="s">
        <v>1980</v>
      </c>
      <c r="N782" s="12" t="s">
        <v>1985</v>
      </c>
      <c r="O782" s="12" t="s">
        <v>1986</v>
      </c>
      <c r="P782" s="12" t="s">
        <v>1927</v>
      </c>
      <c r="Q782" s="12" t="s">
        <v>1941</v>
      </c>
      <c r="R782" s="12" t="s">
        <v>1949</v>
      </c>
      <c r="S782" s="12" t="s">
        <v>2027</v>
      </c>
      <c r="T782" s="12" t="s">
        <v>2570</v>
      </c>
    </row>
    <row r="783" spans="1:20" x14ac:dyDescent="0.25">
      <c r="A783" s="12" t="s">
        <v>1703</v>
      </c>
      <c r="B783" s="12" t="s">
        <v>855</v>
      </c>
      <c r="C783" s="12" t="s">
        <v>1991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1977</v>
      </c>
      <c r="M783" s="12" t="s">
        <v>1980</v>
      </c>
      <c r="N783" s="12" t="s">
        <v>1985</v>
      </c>
      <c r="O783" s="12" t="s">
        <v>1986</v>
      </c>
      <c r="P783" s="12" t="s">
        <v>1927</v>
      </c>
      <c r="Q783" s="12" t="s">
        <v>1947</v>
      </c>
      <c r="R783" s="12" t="s">
        <v>1949</v>
      </c>
      <c r="S783" s="12" t="s">
        <v>2027</v>
      </c>
      <c r="T783" s="12" t="s">
        <v>643</v>
      </c>
    </row>
    <row r="784" spans="1:20" x14ac:dyDescent="0.25">
      <c r="A784" s="12" t="s">
        <v>1703</v>
      </c>
      <c r="B784" s="12" t="s">
        <v>848</v>
      </c>
      <c r="C784" s="12" t="s">
        <v>1993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1977</v>
      </c>
      <c r="M784" s="12" t="s">
        <v>1980</v>
      </c>
      <c r="N784" s="12" t="s">
        <v>1994</v>
      </c>
      <c r="O784" s="12" t="s">
        <v>1992</v>
      </c>
      <c r="P784" s="12" t="s">
        <v>1927</v>
      </c>
      <c r="Q784" s="12" t="s">
        <v>1939</v>
      </c>
      <c r="R784" s="12" t="s">
        <v>1949</v>
      </c>
      <c r="S784" s="12" t="s">
        <v>2027</v>
      </c>
      <c r="T784" s="12" t="s">
        <v>2571</v>
      </c>
    </row>
    <row r="785" spans="1:20" x14ac:dyDescent="0.25">
      <c r="A785" s="12" t="s">
        <v>1703</v>
      </c>
      <c r="B785" s="12" t="s">
        <v>655</v>
      </c>
      <c r="C785" s="12" t="s">
        <v>1995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1977</v>
      </c>
      <c r="M785" s="12" t="s">
        <v>1980</v>
      </c>
      <c r="N785" s="12" t="s">
        <v>1994</v>
      </c>
      <c r="O785" s="12" t="s">
        <v>1992</v>
      </c>
      <c r="P785" s="12" t="s">
        <v>1927</v>
      </c>
      <c r="Q785" s="12" t="s">
        <v>1946</v>
      </c>
      <c r="R785" s="12" t="s">
        <v>1949</v>
      </c>
      <c r="S785" s="12" t="s">
        <v>2027</v>
      </c>
      <c r="T785" s="12" t="s">
        <v>2400</v>
      </c>
    </row>
    <row r="786" spans="1:20" x14ac:dyDescent="0.25">
      <c r="A786" s="12" t="s">
        <v>1703</v>
      </c>
      <c r="B786" s="12" t="s">
        <v>733</v>
      </c>
      <c r="C786" s="12" t="s">
        <v>1996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1977</v>
      </c>
      <c r="M786" s="12" t="s">
        <v>1980</v>
      </c>
      <c r="N786" s="12" t="s">
        <v>1994</v>
      </c>
      <c r="O786" s="12" t="s">
        <v>1992</v>
      </c>
      <c r="P786" s="12" t="s">
        <v>1927</v>
      </c>
      <c r="Q786" s="12" t="s">
        <v>1941</v>
      </c>
      <c r="R786" s="12" t="s">
        <v>1949</v>
      </c>
      <c r="S786" s="12" t="s">
        <v>2027</v>
      </c>
      <c r="T786" s="12" t="s">
        <v>2572</v>
      </c>
    </row>
    <row r="787" spans="1:20" x14ac:dyDescent="0.25">
      <c r="A787" s="12" t="s">
        <v>1703</v>
      </c>
      <c r="B787" s="12" t="s">
        <v>760</v>
      </c>
      <c r="C787" s="12" t="s">
        <v>1997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1977</v>
      </c>
      <c r="M787" s="12" t="s">
        <v>1980</v>
      </c>
      <c r="N787" s="12" t="s">
        <v>1994</v>
      </c>
      <c r="O787" s="12" t="s">
        <v>1992</v>
      </c>
      <c r="P787" s="12" t="s">
        <v>1927</v>
      </c>
      <c r="Q787" s="12" t="s">
        <v>1940</v>
      </c>
      <c r="R787" s="12" t="s">
        <v>1949</v>
      </c>
      <c r="S787" s="12" t="s">
        <v>2027</v>
      </c>
      <c r="T787" s="12" t="s">
        <v>2529</v>
      </c>
    </row>
    <row r="788" spans="1:20" x14ac:dyDescent="0.25">
      <c r="A788" s="12" t="s">
        <v>1703</v>
      </c>
      <c r="B788" s="12" t="s">
        <v>732</v>
      </c>
      <c r="C788" s="12" t="s">
        <v>1998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1977</v>
      </c>
      <c r="M788" s="12" t="s">
        <v>1980</v>
      </c>
      <c r="N788" s="12" t="s">
        <v>1994</v>
      </c>
      <c r="O788" s="12" t="s">
        <v>1992</v>
      </c>
      <c r="P788" s="12" t="s">
        <v>1927</v>
      </c>
      <c r="Q788" s="12" t="s">
        <v>1944</v>
      </c>
      <c r="R788" s="12" t="s">
        <v>1949</v>
      </c>
      <c r="S788" s="12" t="s">
        <v>2027</v>
      </c>
      <c r="T788" s="12" t="s">
        <v>2573</v>
      </c>
    </row>
    <row r="789" spans="1:20" x14ac:dyDescent="0.25">
      <c r="A789" s="12" t="s">
        <v>1703</v>
      </c>
      <c r="B789" s="12" t="s">
        <v>723</v>
      </c>
      <c r="C789" s="12" t="s">
        <v>2011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1721</v>
      </c>
      <c r="K789" s="12" t="s">
        <v>1059</v>
      </c>
      <c r="L789" s="12" t="s">
        <v>1977</v>
      </c>
      <c r="M789" s="12" t="s">
        <v>1980</v>
      </c>
      <c r="N789" s="12" t="s">
        <v>2012</v>
      </c>
      <c r="O789" s="12" t="s">
        <v>1825</v>
      </c>
      <c r="P789" s="12" t="s">
        <v>1927</v>
      </c>
      <c r="Q789" s="12" t="s">
        <v>1939</v>
      </c>
      <c r="R789" s="12" t="s">
        <v>1949</v>
      </c>
      <c r="S789" s="12" t="s">
        <v>2027</v>
      </c>
      <c r="T789" s="12" t="s">
        <v>2574</v>
      </c>
    </row>
    <row r="790" spans="1:20" x14ac:dyDescent="0.25">
      <c r="A790" s="12" t="s">
        <v>1703</v>
      </c>
      <c r="B790" s="12" t="s">
        <v>717</v>
      </c>
      <c r="C790" s="12" t="s">
        <v>2013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1034</v>
      </c>
      <c r="K790" s="12" t="s">
        <v>101</v>
      </c>
      <c r="L790" s="12" t="s">
        <v>1977</v>
      </c>
      <c r="M790" s="12" t="s">
        <v>2014</v>
      </c>
      <c r="N790" s="12" t="s">
        <v>2015</v>
      </c>
      <c r="O790" s="12" t="s">
        <v>2016</v>
      </c>
      <c r="P790" s="12" t="s">
        <v>1927</v>
      </c>
      <c r="Q790" s="12" t="s">
        <v>1939</v>
      </c>
      <c r="R790" s="12" t="s">
        <v>1949</v>
      </c>
      <c r="S790" s="12" t="s">
        <v>2045</v>
      </c>
      <c r="T790" s="12" t="s">
        <v>2575</v>
      </c>
    </row>
    <row r="791" spans="1:20" x14ac:dyDescent="0.25">
      <c r="A791" s="12" t="s">
        <v>1703</v>
      </c>
      <c r="B791" s="12" t="s">
        <v>759</v>
      </c>
      <c r="C791" s="12" t="s">
        <v>2017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1037</v>
      </c>
      <c r="K791" s="12" t="s">
        <v>361</v>
      </c>
      <c r="L791" s="12" t="s">
        <v>1977</v>
      </c>
      <c r="M791" s="12" t="s">
        <v>2014</v>
      </c>
      <c r="N791" s="12" t="s">
        <v>2015</v>
      </c>
      <c r="O791" s="12" t="s">
        <v>2016</v>
      </c>
      <c r="P791" s="12" t="s">
        <v>1927</v>
      </c>
      <c r="Q791" s="12" t="s">
        <v>1946</v>
      </c>
      <c r="R791" s="12" t="s">
        <v>1949</v>
      </c>
      <c r="S791" s="12" t="s">
        <v>2045</v>
      </c>
      <c r="T791" s="12" t="s">
        <v>2576</v>
      </c>
    </row>
    <row r="792" spans="1:20" x14ac:dyDescent="0.25">
      <c r="A792" s="12" t="s">
        <v>1703</v>
      </c>
      <c r="B792" s="12" t="s">
        <v>729</v>
      </c>
      <c r="C792" s="12" t="s">
        <v>2018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1977</v>
      </c>
      <c r="M792" s="12" t="s">
        <v>2014</v>
      </c>
      <c r="N792" s="12" t="s">
        <v>2015</v>
      </c>
      <c r="O792" s="12" t="s">
        <v>2016</v>
      </c>
      <c r="P792" s="12" t="s">
        <v>1927</v>
      </c>
      <c r="Q792" s="12" t="s">
        <v>1940</v>
      </c>
      <c r="R792" s="12" t="s">
        <v>1949</v>
      </c>
      <c r="S792" s="12" t="s">
        <v>2045</v>
      </c>
      <c r="T792" s="12" t="s">
        <v>2577</v>
      </c>
    </row>
    <row r="793" spans="1:20" x14ac:dyDescent="0.25">
      <c r="A793" s="12" t="s">
        <v>1703</v>
      </c>
      <c r="B793" s="12" t="s">
        <v>781</v>
      </c>
      <c r="C793" s="12" t="s">
        <v>2019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1810</v>
      </c>
      <c r="K793" s="12" t="s">
        <v>361</v>
      </c>
      <c r="L793" s="12" t="s">
        <v>1977</v>
      </c>
      <c r="M793" s="12" t="s">
        <v>2014</v>
      </c>
      <c r="N793" s="12" t="s">
        <v>2015</v>
      </c>
      <c r="O793" s="12" t="s">
        <v>2016</v>
      </c>
      <c r="P793" s="12" t="s">
        <v>1927</v>
      </c>
      <c r="Q793" s="12" t="s">
        <v>1943</v>
      </c>
      <c r="R793" s="12" t="s">
        <v>1949</v>
      </c>
      <c r="S793" s="12" t="s">
        <v>2045</v>
      </c>
      <c r="T793" s="12" t="s">
        <v>2577</v>
      </c>
    </row>
    <row r="794" spans="1:20" x14ac:dyDescent="0.25">
      <c r="A794" s="12" t="s">
        <v>1703</v>
      </c>
      <c r="B794" s="12" t="s">
        <v>720</v>
      </c>
      <c r="C794" s="12" t="s">
        <v>2047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1810</v>
      </c>
      <c r="K794" s="12" t="s">
        <v>1052</v>
      </c>
      <c r="L794" s="12" t="s">
        <v>2048</v>
      </c>
      <c r="M794" s="12" t="s">
        <v>2014</v>
      </c>
      <c r="N794" s="12" t="s">
        <v>2049</v>
      </c>
      <c r="O794" s="12" t="s">
        <v>2020</v>
      </c>
      <c r="P794" s="12" t="s">
        <v>1927</v>
      </c>
      <c r="Q794" s="12" t="s">
        <v>1946</v>
      </c>
      <c r="R794" s="12" t="s">
        <v>1949</v>
      </c>
      <c r="S794" s="12" t="s">
        <v>2028</v>
      </c>
      <c r="T794" s="12" t="s">
        <v>2578</v>
      </c>
    </row>
    <row r="795" spans="1:20" x14ac:dyDescent="0.25">
      <c r="A795" s="12" t="s">
        <v>1703</v>
      </c>
      <c r="B795" s="12" t="s">
        <v>768</v>
      </c>
      <c r="C795" s="12" t="s">
        <v>2050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1021</v>
      </c>
      <c r="J795" s="12" t="s">
        <v>1195</v>
      </c>
      <c r="K795" s="12" t="s">
        <v>73</v>
      </c>
      <c r="L795" s="12" t="s">
        <v>1977</v>
      </c>
      <c r="M795" s="12" t="s">
        <v>1980</v>
      </c>
      <c r="N795" s="12" t="s">
        <v>2049</v>
      </c>
      <c r="O795" s="12" t="s">
        <v>2020</v>
      </c>
      <c r="P795" s="12" t="s">
        <v>1927</v>
      </c>
      <c r="Q795" s="12" t="s">
        <v>1941</v>
      </c>
      <c r="R795" s="12" t="s">
        <v>1949</v>
      </c>
      <c r="S795" s="12" t="s">
        <v>2027</v>
      </c>
      <c r="T795" s="12" t="s">
        <v>2503</v>
      </c>
    </row>
    <row r="796" spans="1:20" x14ac:dyDescent="0.25">
      <c r="A796" s="12" t="s">
        <v>1703</v>
      </c>
      <c r="B796" s="12" t="s">
        <v>752</v>
      </c>
      <c r="C796" s="12" t="s">
        <v>2051</v>
      </c>
      <c r="D796" s="12" t="s">
        <v>6</v>
      </c>
      <c r="E796" s="12" t="s">
        <v>13</v>
      </c>
      <c r="F796" s="12" t="s">
        <v>1869</v>
      </c>
      <c r="G796" s="12" t="s">
        <v>396</v>
      </c>
      <c r="H796" s="12" t="s">
        <v>814</v>
      </c>
      <c r="I796" s="12" t="s">
        <v>1685</v>
      </c>
      <c r="J796" s="12" t="s">
        <v>302</v>
      </c>
      <c r="K796" s="12" t="s">
        <v>188</v>
      </c>
      <c r="L796" s="12" t="s">
        <v>2048</v>
      </c>
      <c r="M796" s="12" t="s">
        <v>2014</v>
      </c>
      <c r="N796" s="12" t="s">
        <v>2049</v>
      </c>
      <c r="O796" s="12" t="s">
        <v>2020</v>
      </c>
      <c r="P796" s="12" t="s">
        <v>1927</v>
      </c>
      <c r="Q796" s="12" t="s">
        <v>1944</v>
      </c>
      <c r="R796" s="12" t="s">
        <v>1949</v>
      </c>
      <c r="S796" s="12" t="s">
        <v>2028</v>
      </c>
      <c r="T796" s="12" t="s">
        <v>2342</v>
      </c>
    </row>
    <row r="797" spans="1:20" x14ac:dyDescent="0.25">
      <c r="A797" s="12" t="s">
        <v>1703</v>
      </c>
      <c r="B797" s="12" t="s">
        <v>847</v>
      </c>
      <c r="C797" s="12" t="s">
        <v>2052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1010</v>
      </c>
      <c r="K797" s="12" t="s">
        <v>371</v>
      </c>
      <c r="L797" s="12" t="s">
        <v>1977</v>
      </c>
      <c r="M797" s="12" t="s">
        <v>1980</v>
      </c>
      <c r="N797" s="12" t="s">
        <v>2049</v>
      </c>
      <c r="O797" s="12" t="s">
        <v>2020</v>
      </c>
      <c r="P797" s="12" t="s">
        <v>1927</v>
      </c>
      <c r="Q797" s="12" t="s">
        <v>1943</v>
      </c>
      <c r="R797" s="12" t="s">
        <v>1949</v>
      </c>
      <c r="S797" s="12" t="s">
        <v>2027</v>
      </c>
      <c r="T797" s="12" t="s">
        <v>2337</v>
      </c>
    </row>
    <row r="798" spans="1:20" x14ac:dyDescent="0.25">
      <c r="A798" s="12" t="s">
        <v>1703</v>
      </c>
      <c r="B798" s="12" t="s">
        <v>858</v>
      </c>
      <c r="C798" s="12" t="s">
        <v>2053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1034</v>
      </c>
      <c r="K798" s="12" t="s">
        <v>265</v>
      </c>
      <c r="L798" s="12" t="s">
        <v>2048</v>
      </c>
      <c r="M798" s="12" t="s">
        <v>2014</v>
      </c>
      <c r="N798" s="12" t="s">
        <v>2049</v>
      </c>
      <c r="O798" s="12" t="s">
        <v>2020</v>
      </c>
      <c r="P798" s="12" t="s">
        <v>1927</v>
      </c>
      <c r="Q798" s="12" t="s">
        <v>1945</v>
      </c>
      <c r="R798" s="12" t="s">
        <v>1949</v>
      </c>
      <c r="S798" s="12" t="s">
        <v>2028</v>
      </c>
      <c r="T798" s="12" t="s">
        <v>2579</v>
      </c>
    </row>
    <row r="799" spans="1:20" x14ac:dyDescent="0.25">
      <c r="A799" s="12" t="s">
        <v>1703</v>
      </c>
      <c r="B799" s="12" t="s">
        <v>839</v>
      </c>
      <c r="C799" s="12" t="s">
        <v>2054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1977</v>
      </c>
      <c r="M799" s="12" t="s">
        <v>1980</v>
      </c>
      <c r="N799" s="12" t="s">
        <v>2049</v>
      </c>
      <c r="O799" s="12" t="s">
        <v>2020</v>
      </c>
      <c r="P799" s="12" t="s">
        <v>1927</v>
      </c>
      <c r="Q799" s="12" t="s">
        <v>1939</v>
      </c>
      <c r="R799" s="12" t="s">
        <v>1949</v>
      </c>
      <c r="S799" s="12" t="s">
        <v>2027</v>
      </c>
      <c r="T799" s="12" t="s">
        <v>2337</v>
      </c>
    </row>
    <row r="800" spans="1:20" x14ac:dyDescent="0.25">
      <c r="A800" s="12" t="s">
        <v>1703</v>
      </c>
      <c r="B800" s="12" t="s">
        <v>765</v>
      </c>
      <c r="C800" s="12" t="s">
        <v>2055</v>
      </c>
      <c r="D800" s="12" t="s">
        <v>6</v>
      </c>
      <c r="E800" s="12" t="s">
        <v>16</v>
      </c>
      <c r="F800" s="12" t="s">
        <v>1869</v>
      </c>
      <c r="G800" s="12" t="s">
        <v>396</v>
      </c>
      <c r="H800" s="12" t="s">
        <v>814</v>
      </c>
      <c r="I800" s="12" t="s">
        <v>23</v>
      </c>
      <c r="J800" s="12" t="s">
        <v>1010</v>
      </c>
      <c r="K800" s="12" t="s">
        <v>371</v>
      </c>
      <c r="L800" s="12" t="s">
        <v>1977</v>
      </c>
      <c r="M800" s="12" t="s">
        <v>1980</v>
      </c>
      <c r="N800" s="12" t="s">
        <v>2049</v>
      </c>
      <c r="O800" s="12" t="s">
        <v>2020</v>
      </c>
      <c r="P800" s="12" t="s">
        <v>1927</v>
      </c>
      <c r="Q800" s="12" t="s">
        <v>1947</v>
      </c>
      <c r="R800" s="12" t="s">
        <v>1949</v>
      </c>
      <c r="S800" s="12" t="s">
        <v>2027</v>
      </c>
      <c r="T800" s="12" t="s">
        <v>2341</v>
      </c>
    </row>
    <row r="801" spans="1:20" x14ac:dyDescent="0.25">
      <c r="A801" s="12" t="s">
        <v>1703</v>
      </c>
      <c r="B801" s="12" t="s">
        <v>850</v>
      </c>
      <c r="C801" s="12" t="s">
        <v>2056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2057</v>
      </c>
      <c r="J801" s="12" t="s">
        <v>341</v>
      </c>
      <c r="K801" s="12" t="s">
        <v>1052</v>
      </c>
      <c r="L801" s="12" t="s">
        <v>2048</v>
      </c>
      <c r="M801" s="12" t="s">
        <v>2014</v>
      </c>
      <c r="N801" s="12" t="s">
        <v>2049</v>
      </c>
      <c r="O801" s="12" t="s">
        <v>2020</v>
      </c>
      <c r="P801" s="12" t="s">
        <v>1927</v>
      </c>
      <c r="Q801" s="12" t="s">
        <v>1940</v>
      </c>
      <c r="R801" s="12" t="s">
        <v>1949</v>
      </c>
      <c r="S801" s="12" t="s">
        <v>2028</v>
      </c>
      <c r="T801" s="12" t="s">
        <v>2580</v>
      </c>
    </row>
    <row r="802" spans="1:20" x14ac:dyDescent="0.25">
      <c r="A802" s="12" t="s">
        <v>1703</v>
      </c>
      <c r="B802" s="12" t="s">
        <v>836</v>
      </c>
      <c r="C802" s="12" t="s">
        <v>2058</v>
      </c>
      <c r="D802" s="12" t="s">
        <v>4</v>
      </c>
      <c r="E802" s="12" t="s">
        <v>1962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1139</v>
      </c>
      <c r="L802" s="12" t="s">
        <v>1977</v>
      </c>
      <c r="M802" s="12" t="s">
        <v>1980</v>
      </c>
      <c r="N802" s="12" t="s">
        <v>2049</v>
      </c>
      <c r="O802" s="12" t="s">
        <v>2020</v>
      </c>
      <c r="P802" s="12" t="s">
        <v>1927</v>
      </c>
      <c r="Q802" s="12" t="s">
        <v>1982</v>
      </c>
      <c r="R802" s="12" t="s">
        <v>1949</v>
      </c>
      <c r="S802" s="12" t="s">
        <v>2027</v>
      </c>
      <c r="T802" s="12" t="s">
        <v>2581</v>
      </c>
    </row>
    <row r="803" spans="1:20" x14ac:dyDescent="0.25">
      <c r="A803" s="12" t="s">
        <v>1703</v>
      </c>
      <c r="B803" s="12" t="s">
        <v>842</v>
      </c>
      <c r="C803" s="12" t="s">
        <v>2059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2048</v>
      </c>
      <c r="M803" s="12" t="s">
        <v>2014</v>
      </c>
      <c r="N803" s="12" t="s">
        <v>2049</v>
      </c>
      <c r="O803" s="12" t="s">
        <v>2020</v>
      </c>
      <c r="P803" s="12" t="s">
        <v>1927</v>
      </c>
      <c r="Q803" s="12" t="s">
        <v>1942</v>
      </c>
      <c r="R803" s="12" t="s">
        <v>1949</v>
      </c>
      <c r="S803" s="12" t="s">
        <v>2028</v>
      </c>
      <c r="T803" s="12" t="s">
        <v>2582</v>
      </c>
    </row>
    <row r="804" spans="1:20" x14ac:dyDescent="0.25">
      <c r="A804" s="12" t="s">
        <v>1703</v>
      </c>
      <c r="B804" s="12" t="s">
        <v>849</v>
      </c>
      <c r="C804" s="12" t="s">
        <v>2060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1032</v>
      </c>
      <c r="L804" s="12" t="s">
        <v>1977</v>
      </c>
      <c r="M804" s="12" t="s">
        <v>1980</v>
      </c>
      <c r="N804" s="12" t="s">
        <v>2061</v>
      </c>
      <c r="O804" s="12" t="s">
        <v>1985</v>
      </c>
      <c r="P804" s="12" t="s">
        <v>1927</v>
      </c>
      <c r="Q804" s="12" t="s">
        <v>1940</v>
      </c>
      <c r="R804" s="12" t="s">
        <v>1949</v>
      </c>
      <c r="S804" s="12" t="s">
        <v>2027</v>
      </c>
      <c r="T804" s="12" t="s">
        <v>2583</v>
      </c>
    </row>
    <row r="805" spans="1:20" x14ac:dyDescent="0.25">
      <c r="A805" s="12" t="s">
        <v>1703</v>
      </c>
      <c r="B805" s="12" t="s">
        <v>860</v>
      </c>
      <c r="C805" s="12" t="s">
        <v>2062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1072</v>
      </c>
      <c r="L805" s="12" t="s">
        <v>1977</v>
      </c>
      <c r="M805" s="12" t="s">
        <v>1980</v>
      </c>
      <c r="N805" s="12" t="s">
        <v>2061</v>
      </c>
      <c r="O805" s="12" t="s">
        <v>1985</v>
      </c>
      <c r="P805" s="12" t="s">
        <v>1927</v>
      </c>
      <c r="Q805" s="12" t="s">
        <v>1939</v>
      </c>
      <c r="R805" s="12" t="s">
        <v>1949</v>
      </c>
      <c r="S805" s="12" t="s">
        <v>2027</v>
      </c>
      <c r="T805" s="12" t="s">
        <v>2584</v>
      </c>
    </row>
    <row r="806" spans="1:20" x14ac:dyDescent="0.25">
      <c r="A806" s="12" t="s">
        <v>1703</v>
      </c>
      <c r="B806" s="12" t="s">
        <v>702</v>
      </c>
      <c r="C806" s="12" t="s">
        <v>2063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2064</v>
      </c>
      <c r="J806" s="12" t="s">
        <v>287</v>
      </c>
      <c r="K806" s="12" t="s">
        <v>2065</v>
      </c>
      <c r="L806" s="12" t="s">
        <v>2048</v>
      </c>
      <c r="M806" s="12" t="s">
        <v>2014</v>
      </c>
      <c r="N806" s="12" t="s">
        <v>2061</v>
      </c>
      <c r="O806" s="12" t="s">
        <v>1985</v>
      </c>
      <c r="P806" s="12" t="s">
        <v>1927</v>
      </c>
      <c r="Q806" s="12" t="s">
        <v>1947</v>
      </c>
      <c r="R806" s="12" t="s">
        <v>1949</v>
      </c>
      <c r="S806" s="12" t="s">
        <v>2028</v>
      </c>
      <c r="T806" s="12" t="s">
        <v>2337</v>
      </c>
    </row>
    <row r="807" spans="1:20" x14ac:dyDescent="0.25">
      <c r="A807" s="12" t="s">
        <v>1703</v>
      </c>
      <c r="B807" s="12" t="s">
        <v>652</v>
      </c>
      <c r="C807" s="12" t="s">
        <v>2066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1149</v>
      </c>
      <c r="L807" s="12" t="s">
        <v>1977</v>
      </c>
      <c r="M807" s="12" t="s">
        <v>1980</v>
      </c>
      <c r="N807" s="12" t="s">
        <v>2061</v>
      </c>
      <c r="O807" s="12" t="s">
        <v>1985</v>
      </c>
      <c r="P807" s="12" t="s">
        <v>1927</v>
      </c>
      <c r="Q807" s="12" t="s">
        <v>1941</v>
      </c>
      <c r="R807" s="12" t="s">
        <v>1949</v>
      </c>
      <c r="S807" s="12" t="s">
        <v>2027</v>
      </c>
      <c r="T807" s="12" t="s">
        <v>2585</v>
      </c>
    </row>
    <row r="808" spans="1:20" x14ac:dyDescent="0.25">
      <c r="A808" s="12" t="s">
        <v>1703</v>
      </c>
      <c r="B808" s="12" t="s">
        <v>761</v>
      </c>
      <c r="C808" s="12" t="s">
        <v>2067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1971</v>
      </c>
      <c r="J808" s="12" t="s">
        <v>332</v>
      </c>
      <c r="K808" s="12" t="s">
        <v>2065</v>
      </c>
      <c r="L808" s="12" t="s">
        <v>2048</v>
      </c>
      <c r="M808" s="12" t="s">
        <v>2014</v>
      </c>
      <c r="N808" s="12" t="s">
        <v>2061</v>
      </c>
      <c r="O808" s="12" t="s">
        <v>1985</v>
      </c>
      <c r="P808" s="12" t="s">
        <v>1927</v>
      </c>
      <c r="Q808" s="12" t="s">
        <v>1943</v>
      </c>
      <c r="R808" s="12" t="s">
        <v>1949</v>
      </c>
      <c r="S808" s="12" t="s">
        <v>2028</v>
      </c>
      <c r="T808" s="12" t="s">
        <v>2586</v>
      </c>
    </row>
    <row r="809" spans="1:20" x14ac:dyDescent="0.25">
      <c r="A809" s="12" t="s">
        <v>1703</v>
      </c>
      <c r="B809" s="12" t="s">
        <v>713</v>
      </c>
      <c r="C809" s="12" t="s">
        <v>2068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2069</v>
      </c>
      <c r="K809" s="12" t="s">
        <v>57</v>
      </c>
      <c r="L809" s="12" t="s">
        <v>2048</v>
      </c>
      <c r="M809" s="12" t="s">
        <v>2014</v>
      </c>
      <c r="N809" s="12" t="s">
        <v>2061</v>
      </c>
      <c r="O809" s="12" t="s">
        <v>1985</v>
      </c>
      <c r="P809" s="12" t="s">
        <v>1927</v>
      </c>
      <c r="Q809" s="12" t="s">
        <v>1939</v>
      </c>
      <c r="R809" s="12" t="s">
        <v>1949</v>
      </c>
      <c r="S809" s="12" t="s">
        <v>2028</v>
      </c>
      <c r="T809" s="12" t="s">
        <v>2587</v>
      </c>
    </row>
    <row r="810" spans="1:20" x14ac:dyDescent="0.25">
      <c r="A810" s="12" t="s">
        <v>1703</v>
      </c>
      <c r="B810" s="12" t="s">
        <v>657</v>
      </c>
      <c r="C810" s="12" t="s">
        <v>2070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1037</v>
      </c>
      <c r="K810" s="12" t="s">
        <v>2065</v>
      </c>
      <c r="L810" s="12" t="s">
        <v>2048</v>
      </c>
      <c r="M810" s="12" t="s">
        <v>2014</v>
      </c>
      <c r="N810" s="12" t="s">
        <v>2061</v>
      </c>
      <c r="O810" s="12" t="s">
        <v>1985</v>
      </c>
      <c r="P810" s="12" t="s">
        <v>1927</v>
      </c>
      <c r="Q810" s="12" t="s">
        <v>1940</v>
      </c>
      <c r="R810" s="12" t="s">
        <v>1949</v>
      </c>
      <c r="S810" s="12" t="s">
        <v>2028</v>
      </c>
      <c r="T810" s="12" t="s">
        <v>2355</v>
      </c>
    </row>
    <row r="811" spans="1:20" x14ac:dyDescent="0.25">
      <c r="A811" s="12" t="s">
        <v>1703</v>
      </c>
      <c r="B811" s="12" t="s">
        <v>678</v>
      </c>
      <c r="C811" s="12" t="s">
        <v>2071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2069</v>
      </c>
      <c r="K811" s="12" t="s">
        <v>57</v>
      </c>
      <c r="L811" s="12" t="s">
        <v>2048</v>
      </c>
      <c r="M811" s="12" t="s">
        <v>2014</v>
      </c>
      <c r="N811" s="12" t="s">
        <v>2061</v>
      </c>
      <c r="O811" s="12" t="s">
        <v>1985</v>
      </c>
      <c r="P811" s="12" t="s">
        <v>1927</v>
      </c>
      <c r="Q811" s="12" t="s">
        <v>1946</v>
      </c>
      <c r="R811" s="12" t="s">
        <v>1949</v>
      </c>
      <c r="S811" s="12" t="s">
        <v>2028</v>
      </c>
      <c r="T811" s="12" t="s">
        <v>2588</v>
      </c>
    </row>
    <row r="812" spans="1:20" x14ac:dyDescent="0.25">
      <c r="A812" s="12" t="s">
        <v>1703</v>
      </c>
      <c r="B812" s="12" t="s">
        <v>764</v>
      </c>
      <c r="C812" s="12" t="s">
        <v>2072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1802</v>
      </c>
      <c r="K812" s="12" t="s">
        <v>1160</v>
      </c>
      <c r="L812" s="12" t="s">
        <v>2048</v>
      </c>
      <c r="M812" s="12" t="s">
        <v>2014</v>
      </c>
      <c r="N812" s="12" t="s">
        <v>1826</v>
      </c>
      <c r="O812" s="12" t="s">
        <v>2073</v>
      </c>
      <c r="P812" s="12" t="s">
        <v>1927</v>
      </c>
      <c r="Q812" s="12" t="s">
        <v>1943</v>
      </c>
      <c r="R812" s="12" t="s">
        <v>1949</v>
      </c>
      <c r="S812" s="12" t="s">
        <v>2028</v>
      </c>
      <c r="T812" s="12" t="s">
        <v>2589</v>
      </c>
    </row>
    <row r="813" spans="1:20" x14ac:dyDescent="0.25">
      <c r="A813" s="12" t="s">
        <v>1703</v>
      </c>
      <c r="B813" s="12" t="s">
        <v>856</v>
      </c>
      <c r="C813" s="12" t="s">
        <v>2074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1810</v>
      </c>
      <c r="K813" s="12" t="s">
        <v>24</v>
      </c>
      <c r="L813" s="12" t="s">
        <v>2048</v>
      </c>
      <c r="M813" s="12" t="s">
        <v>2014</v>
      </c>
      <c r="N813" s="12" t="s">
        <v>2075</v>
      </c>
      <c r="O813" s="12" t="s">
        <v>2076</v>
      </c>
      <c r="P813" s="12" t="s">
        <v>1927</v>
      </c>
      <c r="Q813" s="12" t="s">
        <v>1946</v>
      </c>
      <c r="R813" s="12" t="s">
        <v>1949</v>
      </c>
      <c r="S813" s="12" t="s">
        <v>2028</v>
      </c>
      <c r="T813" s="12" t="s">
        <v>2590</v>
      </c>
    </row>
    <row r="814" spans="1:20" x14ac:dyDescent="0.25">
      <c r="A814" s="12" t="s">
        <v>1703</v>
      </c>
      <c r="B814" s="12" t="s">
        <v>834</v>
      </c>
      <c r="C814" s="12" t="s">
        <v>2077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2048</v>
      </c>
      <c r="M814" s="12" t="s">
        <v>2014</v>
      </c>
      <c r="N814" s="12" t="s">
        <v>2075</v>
      </c>
      <c r="O814" s="12" t="s">
        <v>2076</v>
      </c>
      <c r="P814" s="12" t="s">
        <v>1927</v>
      </c>
      <c r="Q814" s="12" t="s">
        <v>1944</v>
      </c>
      <c r="R814" s="12" t="s">
        <v>1949</v>
      </c>
      <c r="S814" s="12" t="s">
        <v>2028</v>
      </c>
      <c r="T814" s="12" t="s">
        <v>2591</v>
      </c>
    </row>
    <row r="815" spans="1:20" x14ac:dyDescent="0.25">
      <c r="A815" s="12" t="s">
        <v>1703</v>
      </c>
      <c r="B815" s="12" t="s">
        <v>838</v>
      </c>
      <c r="C815" s="12" t="s">
        <v>2078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2048</v>
      </c>
      <c r="M815" s="12" t="s">
        <v>2014</v>
      </c>
      <c r="N815" s="12" t="s">
        <v>2075</v>
      </c>
      <c r="O815" s="12" t="s">
        <v>2076</v>
      </c>
      <c r="P815" s="12" t="s">
        <v>1927</v>
      </c>
      <c r="Q815" s="12" t="s">
        <v>1947</v>
      </c>
      <c r="R815" s="12" t="s">
        <v>1949</v>
      </c>
      <c r="S815" s="12" t="s">
        <v>2028</v>
      </c>
      <c r="T815" s="12" t="s">
        <v>2591</v>
      </c>
    </row>
    <row r="816" spans="1:20" x14ac:dyDescent="0.25">
      <c r="A816" s="12" t="s">
        <v>1703</v>
      </c>
      <c r="B816" s="12" t="s">
        <v>863</v>
      </c>
      <c r="C816" s="12" t="s">
        <v>2079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2048</v>
      </c>
      <c r="M816" s="12" t="s">
        <v>2014</v>
      </c>
      <c r="N816" s="12" t="s">
        <v>2075</v>
      </c>
      <c r="O816" s="12" t="s">
        <v>2076</v>
      </c>
      <c r="P816" s="12" t="s">
        <v>1927</v>
      </c>
      <c r="Q816" s="12" t="s">
        <v>1943</v>
      </c>
      <c r="R816" s="12" t="s">
        <v>1949</v>
      </c>
      <c r="S816" s="12" t="s">
        <v>2028</v>
      </c>
      <c r="T816" s="12" t="s">
        <v>2591</v>
      </c>
    </row>
    <row r="817" spans="1:20" x14ac:dyDescent="0.25">
      <c r="A817" s="12" t="s">
        <v>1703</v>
      </c>
      <c r="B817" s="12" t="s">
        <v>843</v>
      </c>
      <c r="C817" s="12" t="s">
        <v>2080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1930</v>
      </c>
      <c r="M817" s="12" t="s">
        <v>2014</v>
      </c>
      <c r="N817" s="12" t="s">
        <v>2081</v>
      </c>
      <c r="O817" s="12" t="s">
        <v>2082</v>
      </c>
      <c r="P817" s="12" t="s">
        <v>1927</v>
      </c>
      <c r="Q817" s="12" t="s">
        <v>1945</v>
      </c>
      <c r="R817" s="12" t="s">
        <v>1949</v>
      </c>
      <c r="S817" s="12" t="s">
        <v>2026</v>
      </c>
      <c r="T817" s="12" t="s">
        <v>2592</v>
      </c>
    </row>
    <row r="818" spans="1:20" x14ac:dyDescent="0.25">
      <c r="A818" s="12" t="s">
        <v>1703</v>
      </c>
      <c r="B818" s="12" t="s">
        <v>830</v>
      </c>
      <c r="C818" s="12" t="s">
        <v>2083</v>
      </c>
      <c r="D818" s="12" t="s">
        <v>6</v>
      </c>
      <c r="E818" s="12" t="s">
        <v>15</v>
      </c>
      <c r="F818" s="12" t="s">
        <v>1261</v>
      </c>
      <c r="G818" s="12" t="s">
        <v>394</v>
      </c>
      <c r="H818" s="12" t="s">
        <v>814</v>
      </c>
      <c r="I818" s="12" t="s">
        <v>320</v>
      </c>
      <c r="J818" s="12" t="s">
        <v>1151</v>
      </c>
      <c r="K818" s="12" t="s">
        <v>1185</v>
      </c>
      <c r="L818" s="12" t="s">
        <v>1930</v>
      </c>
      <c r="M818" s="12" t="s">
        <v>1980</v>
      </c>
      <c r="N818" s="12" t="s">
        <v>2084</v>
      </c>
      <c r="O818" s="12" t="s">
        <v>2049</v>
      </c>
      <c r="P818" s="12" t="s">
        <v>1927</v>
      </c>
      <c r="Q818" s="12" t="s">
        <v>1939</v>
      </c>
      <c r="R818" s="12" t="s">
        <v>1949</v>
      </c>
      <c r="S818" s="12" t="s">
        <v>2094</v>
      </c>
      <c r="T818" s="12" t="s">
        <v>2593</v>
      </c>
    </row>
    <row r="819" spans="1:20" x14ac:dyDescent="0.25">
      <c r="A819" s="12" t="s">
        <v>1703</v>
      </c>
      <c r="B819" s="12" t="s">
        <v>853</v>
      </c>
      <c r="C819" s="12" t="s">
        <v>2085</v>
      </c>
      <c r="D819" s="12" t="s">
        <v>6</v>
      </c>
      <c r="E819" s="12" t="s">
        <v>12</v>
      </c>
      <c r="F819" s="12" t="s">
        <v>1317</v>
      </c>
      <c r="G819" s="12" t="s">
        <v>394</v>
      </c>
      <c r="H819" s="12" t="s">
        <v>814</v>
      </c>
      <c r="I819" s="12" t="s">
        <v>316</v>
      </c>
      <c r="J819" s="12" t="s">
        <v>1037</v>
      </c>
      <c r="K819" s="12" t="s">
        <v>269</v>
      </c>
      <c r="L819" s="12" t="s">
        <v>1930</v>
      </c>
      <c r="M819" s="12" t="s">
        <v>1980</v>
      </c>
      <c r="N819" s="12" t="s">
        <v>2084</v>
      </c>
      <c r="O819" s="12" t="s">
        <v>2049</v>
      </c>
      <c r="P819" s="12" t="s">
        <v>1927</v>
      </c>
      <c r="Q819" s="12" t="s">
        <v>1945</v>
      </c>
      <c r="R819" s="12" t="s">
        <v>1949</v>
      </c>
      <c r="S819" s="12" t="s">
        <v>2094</v>
      </c>
      <c r="T819" s="12" t="s">
        <v>2594</v>
      </c>
    </row>
    <row r="820" spans="1:20" x14ac:dyDescent="0.25">
      <c r="A820" s="12" t="s">
        <v>1703</v>
      </c>
      <c r="B820" s="12" t="s">
        <v>832</v>
      </c>
      <c r="C820" s="12" t="s">
        <v>2086</v>
      </c>
      <c r="D820" s="12" t="s">
        <v>6</v>
      </c>
      <c r="E820" s="12" t="s">
        <v>12</v>
      </c>
      <c r="F820" s="12" t="s">
        <v>1317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1930</v>
      </c>
      <c r="M820" s="12" t="s">
        <v>1980</v>
      </c>
      <c r="N820" s="12" t="s">
        <v>2084</v>
      </c>
      <c r="O820" s="12" t="s">
        <v>2049</v>
      </c>
      <c r="P820" s="12" t="s">
        <v>1927</v>
      </c>
      <c r="Q820" s="12" t="s">
        <v>1945</v>
      </c>
      <c r="R820" s="12" t="s">
        <v>1949</v>
      </c>
      <c r="S820" s="12" t="s">
        <v>2094</v>
      </c>
      <c r="T820" s="12" t="s">
        <v>2363</v>
      </c>
    </row>
    <row r="821" spans="1:20" x14ac:dyDescent="0.25">
      <c r="A821" s="12" t="s">
        <v>1703</v>
      </c>
      <c r="B821" s="12" t="s">
        <v>685</v>
      </c>
      <c r="C821" s="12" t="s">
        <v>2087</v>
      </c>
      <c r="D821" s="12" t="s">
        <v>6</v>
      </c>
      <c r="E821" s="12" t="s">
        <v>15</v>
      </c>
      <c r="F821" s="12" t="s">
        <v>1261</v>
      </c>
      <c r="G821" s="12" t="s">
        <v>394</v>
      </c>
      <c r="H821" s="12" t="s">
        <v>814</v>
      </c>
      <c r="I821" s="12" t="s">
        <v>275</v>
      </c>
      <c r="J821" s="12" t="s">
        <v>1151</v>
      </c>
      <c r="K821" s="12" t="s">
        <v>301</v>
      </c>
      <c r="L821" s="12" t="s">
        <v>1930</v>
      </c>
      <c r="M821" s="12" t="s">
        <v>1980</v>
      </c>
      <c r="N821" s="12" t="s">
        <v>2084</v>
      </c>
      <c r="O821" s="12" t="s">
        <v>2049</v>
      </c>
      <c r="P821" s="12" t="s">
        <v>1927</v>
      </c>
      <c r="Q821" s="12" t="s">
        <v>1939</v>
      </c>
      <c r="R821" s="12" t="s">
        <v>1949</v>
      </c>
      <c r="S821" s="12" t="s">
        <v>2094</v>
      </c>
      <c r="T821" s="12" t="s">
        <v>2587</v>
      </c>
    </row>
    <row r="822" spans="1:20" x14ac:dyDescent="0.25">
      <c r="A822" s="12" t="s">
        <v>1703</v>
      </c>
      <c r="B822" s="12" t="s">
        <v>648</v>
      </c>
      <c r="C822" s="12" t="s">
        <v>2088</v>
      </c>
      <c r="D822" s="12" t="s">
        <v>8</v>
      </c>
      <c r="E822" s="12" t="s">
        <v>9</v>
      </c>
      <c r="F822" s="12" t="s">
        <v>1241</v>
      </c>
      <c r="G822" s="12" t="s">
        <v>394</v>
      </c>
      <c r="H822" s="12" t="s">
        <v>814</v>
      </c>
      <c r="I822" s="12" t="s">
        <v>363</v>
      </c>
      <c r="J822" s="12" t="s">
        <v>1151</v>
      </c>
      <c r="K822" s="12" t="s">
        <v>310</v>
      </c>
      <c r="L822" s="12" t="s">
        <v>1930</v>
      </c>
      <c r="M822" s="12" t="s">
        <v>1980</v>
      </c>
      <c r="N822" s="12" t="s">
        <v>2084</v>
      </c>
      <c r="O822" s="12" t="s">
        <v>2049</v>
      </c>
      <c r="P822" s="12" t="s">
        <v>1927</v>
      </c>
      <c r="Q822" s="12" t="s">
        <v>1940</v>
      </c>
      <c r="R822" s="12" t="s">
        <v>1949</v>
      </c>
      <c r="S822" s="12" t="s">
        <v>2094</v>
      </c>
      <c r="T822" s="12" t="s">
        <v>2343</v>
      </c>
    </row>
    <row r="823" spans="1:20" x14ac:dyDescent="0.25">
      <c r="A823" s="12" t="s">
        <v>1703</v>
      </c>
      <c r="B823" s="12" t="s">
        <v>757</v>
      </c>
      <c r="C823" s="12" t="s">
        <v>2089</v>
      </c>
      <c r="D823" s="12" t="s">
        <v>8</v>
      </c>
      <c r="E823" s="12" t="s">
        <v>13</v>
      </c>
      <c r="F823" s="12" t="s">
        <v>1002</v>
      </c>
      <c r="G823" s="12" t="s">
        <v>394</v>
      </c>
      <c r="H823" s="12" t="s">
        <v>814</v>
      </c>
      <c r="I823" s="12" t="s">
        <v>51</v>
      </c>
      <c r="J823" s="12" t="s">
        <v>1802</v>
      </c>
      <c r="K823" s="12" t="s">
        <v>74</v>
      </c>
      <c r="L823" s="12" t="s">
        <v>2048</v>
      </c>
      <c r="M823" s="12" t="s">
        <v>2090</v>
      </c>
      <c r="N823" s="12" t="s">
        <v>2084</v>
      </c>
      <c r="O823" s="12" t="s">
        <v>2049</v>
      </c>
      <c r="P823" s="12" t="s">
        <v>1927</v>
      </c>
      <c r="Q823" s="12" t="s">
        <v>1944</v>
      </c>
      <c r="R823" s="12" t="s">
        <v>1949</v>
      </c>
      <c r="S823" s="12" t="s">
        <v>2095</v>
      </c>
      <c r="T823" s="12" t="s">
        <v>2595</v>
      </c>
    </row>
    <row r="824" spans="1:20" x14ac:dyDescent="0.25">
      <c r="A824" s="12" t="s">
        <v>1703</v>
      </c>
      <c r="B824" s="12" t="s">
        <v>687</v>
      </c>
      <c r="C824" s="12" t="s">
        <v>2091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2092</v>
      </c>
      <c r="J824" s="12" t="s">
        <v>1151</v>
      </c>
      <c r="K824" s="12" t="s">
        <v>385</v>
      </c>
      <c r="L824" s="12" t="s">
        <v>1930</v>
      </c>
      <c r="M824" s="12" t="s">
        <v>1918</v>
      </c>
      <c r="N824" s="12" t="s">
        <v>2084</v>
      </c>
      <c r="O824" s="12" t="s">
        <v>2049</v>
      </c>
      <c r="P824" s="12" t="s">
        <v>1927</v>
      </c>
      <c r="Q824" s="12" t="s">
        <v>1941</v>
      </c>
      <c r="R824" s="12" t="s">
        <v>1949</v>
      </c>
      <c r="S824" s="12" t="s">
        <v>2025</v>
      </c>
      <c r="T824" s="12" t="s">
        <v>2596</v>
      </c>
    </row>
    <row r="825" spans="1:20" x14ac:dyDescent="0.25">
      <c r="A825" s="12" t="s">
        <v>1703</v>
      </c>
      <c r="B825" s="12" t="s">
        <v>864</v>
      </c>
      <c r="C825" s="12" t="s">
        <v>2093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1195</v>
      </c>
      <c r="K825" s="12" t="s">
        <v>249</v>
      </c>
      <c r="L825" s="12" t="s">
        <v>1977</v>
      </c>
      <c r="M825" s="12" t="s">
        <v>1980</v>
      </c>
      <c r="N825" s="12" t="s">
        <v>2084</v>
      </c>
      <c r="O825" s="12" t="s">
        <v>2049</v>
      </c>
      <c r="P825" s="12" t="s">
        <v>1927</v>
      </c>
      <c r="Q825" s="12" t="s">
        <v>1946</v>
      </c>
      <c r="R825" s="12" t="s">
        <v>1949</v>
      </c>
      <c r="S825" s="12" t="s">
        <v>2027</v>
      </c>
      <c r="T825" s="12" t="s">
        <v>2597</v>
      </c>
    </row>
    <row r="826" spans="1:20" x14ac:dyDescent="0.25">
      <c r="A826" s="12" t="s">
        <v>1703</v>
      </c>
      <c r="B826" s="12" t="s">
        <v>681</v>
      </c>
      <c r="C826" s="12" t="s">
        <v>2096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2048</v>
      </c>
      <c r="M826" s="12" t="s">
        <v>2014</v>
      </c>
      <c r="N826" s="12" t="s">
        <v>2097</v>
      </c>
      <c r="O826" s="12" t="s">
        <v>2098</v>
      </c>
      <c r="P826" s="12" t="s">
        <v>1927</v>
      </c>
      <c r="Q826" s="12" t="s">
        <v>1941</v>
      </c>
      <c r="R826" s="12" t="s">
        <v>1949</v>
      </c>
      <c r="S826" s="12" t="s">
        <v>2028</v>
      </c>
      <c r="T826" s="12" t="s">
        <v>2313</v>
      </c>
    </row>
    <row r="827" spans="1:20" x14ac:dyDescent="0.25">
      <c r="A827" s="12" t="s">
        <v>1703</v>
      </c>
      <c r="B827" s="12" t="s">
        <v>841</v>
      </c>
      <c r="C827" s="12" t="s">
        <v>2099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1004</v>
      </c>
      <c r="K827" s="12" t="s">
        <v>87</v>
      </c>
      <c r="L827" s="12" t="s">
        <v>2048</v>
      </c>
      <c r="M827" s="12" t="s">
        <v>2014</v>
      </c>
      <c r="N827" s="12" t="s">
        <v>2100</v>
      </c>
      <c r="O827" s="12" t="s">
        <v>2101</v>
      </c>
      <c r="P827" s="12" t="s">
        <v>1927</v>
      </c>
      <c r="Q827" s="12" t="s">
        <v>1939</v>
      </c>
      <c r="R827" s="12" t="s">
        <v>1949</v>
      </c>
      <c r="S827" s="12" t="s">
        <v>2028</v>
      </c>
      <c r="T827" s="12" t="s">
        <v>2204</v>
      </c>
    </row>
    <row r="828" spans="1:20" x14ac:dyDescent="0.25">
      <c r="A828" s="12" t="s">
        <v>1703</v>
      </c>
      <c r="B828" s="12" t="s">
        <v>650</v>
      </c>
      <c r="C828" s="12" t="s">
        <v>2102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2048</v>
      </c>
      <c r="M828" s="12" t="s">
        <v>2014</v>
      </c>
      <c r="N828" s="12" t="s">
        <v>2100</v>
      </c>
      <c r="O828" s="12" t="s">
        <v>2101</v>
      </c>
      <c r="P828" s="12" t="s">
        <v>1927</v>
      </c>
      <c r="Q828" s="12" t="s">
        <v>1947</v>
      </c>
      <c r="R828" s="12" t="s">
        <v>1949</v>
      </c>
      <c r="S828" s="12" t="s">
        <v>2028</v>
      </c>
      <c r="T828" s="12" t="s">
        <v>2183</v>
      </c>
    </row>
    <row r="829" spans="1:20" x14ac:dyDescent="0.25">
      <c r="A829" s="12" t="s">
        <v>1703</v>
      </c>
      <c r="B829" s="12" t="s">
        <v>758</v>
      </c>
      <c r="C829" s="12" t="s">
        <v>2103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1802</v>
      </c>
      <c r="K829" s="12" t="s">
        <v>222</v>
      </c>
      <c r="L829" s="12" t="s">
        <v>2048</v>
      </c>
      <c r="M829" s="12" t="s">
        <v>2014</v>
      </c>
      <c r="N829" s="12" t="s">
        <v>2100</v>
      </c>
      <c r="O829" s="12" t="s">
        <v>2101</v>
      </c>
      <c r="P829" s="12" t="s">
        <v>1927</v>
      </c>
      <c r="Q829" s="12" t="s">
        <v>1945</v>
      </c>
      <c r="R829" s="12" t="s">
        <v>1949</v>
      </c>
      <c r="S829" s="12" t="s">
        <v>2028</v>
      </c>
      <c r="T829" s="12" t="s">
        <v>2598</v>
      </c>
    </row>
    <row r="830" spans="1:20" x14ac:dyDescent="0.25">
      <c r="A830" s="12" t="s">
        <v>1703</v>
      </c>
      <c r="B830" s="12" t="s">
        <v>767</v>
      </c>
      <c r="C830" s="12" t="s">
        <v>2104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2048</v>
      </c>
      <c r="M830" s="12" t="s">
        <v>2014</v>
      </c>
      <c r="N830" s="12" t="s">
        <v>2100</v>
      </c>
      <c r="O830" s="12" t="s">
        <v>2101</v>
      </c>
      <c r="P830" s="12" t="s">
        <v>1927</v>
      </c>
      <c r="Q830" s="12" t="s">
        <v>1940</v>
      </c>
      <c r="R830" s="12" t="s">
        <v>1949</v>
      </c>
      <c r="S830" s="12" t="s">
        <v>2028</v>
      </c>
      <c r="T830" s="12" t="s">
        <v>2468</v>
      </c>
    </row>
    <row r="831" spans="1:20" x14ac:dyDescent="0.25">
      <c r="A831" s="12" t="s">
        <v>1703</v>
      </c>
      <c r="B831" s="12" t="s">
        <v>862</v>
      </c>
      <c r="C831" s="12" t="s">
        <v>2105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1037</v>
      </c>
      <c r="K831" s="12" t="s">
        <v>193</v>
      </c>
      <c r="L831" s="12" t="s">
        <v>2048</v>
      </c>
      <c r="M831" s="12" t="s">
        <v>2014</v>
      </c>
      <c r="N831" s="12" t="s">
        <v>1834</v>
      </c>
      <c r="O831" s="12" t="s">
        <v>2106</v>
      </c>
      <c r="P831" s="12" t="s">
        <v>1927</v>
      </c>
      <c r="Q831" s="12" t="s">
        <v>1946</v>
      </c>
      <c r="R831" s="12" t="s">
        <v>1949</v>
      </c>
      <c r="S831" s="12" t="s">
        <v>2028</v>
      </c>
      <c r="T831" s="12" t="s">
        <v>2598</v>
      </c>
    </row>
    <row r="832" spans="1:20" x14ac:dyDescent="0.25">
      <c r="A832" s="12" t="s">
        <v>1703</v>
      </c>
      <c r="B832" s="12" t="s">
        <v>778</v>
      </c>
      <c r="C832" s="12" t="s">
        <v>2107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2048</v>
      </c>
      <c r="M832" s="12" t="s">
        <v>2014</v>
      </c>
      <c r="N832" s="12" t="s">
        <v>1834</v>
      </c>
      <c r="O832" s="12" t="s">
        <v>2106</v>
      </c>
      <c r="P832" s="12" t="s">
        <v>1927</v>
      </c>
      <c r="Q832" s="12" t="s">
        <v>1943</v>
      </c>
      <c r="R832" s="12" t="s">
        <v>1949</v>
      </c>
      <c r="S832" s="12" t="s">
        <v>2028</v>
      </c>
      <c r="T832" s="12" t="s">
        <v>2599</v>
      </c>
    </row>
    <row r="833" spans="1:20" x14ac:dyDescent="0.25">
      <c r="A833" s="12" t="s">
        <v>1703</v>
      </c>
      <c r="B833" s="12" t="s">
        <v>828</v>
      </c>
      <c r="C833" s="12" t="s">
        <v>2108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1037</v>
      </c>
      <c r="K833" s="12" t="s">
        <v>193</v>
      </c>
      <c r="L833" s="12" t="s">
        <v>2048</v>
      </c>
      <c r="M833" s="12" t="s">
        <v>2014</v>
      </c>
      <c r="N833" s="12" t="s">
        <v>1834</v>
      </c>
      <c r="O833" s="12" t="s">
        <v>2106</v>
      </c>
      <c r="P833" s="12" t="s">
        <v>1927</v>
      </c>
      <c r="Q833" s="12" t="s">
        <v>1941</v>
      </c>
      <c r="R833" s="12" t="s">
        <v>1949</v>
      </c>
      <c r="S833" s="12" t="s">
        <v>2028</v>
      </c>
      <c r="T833" s="12" t="s">
        <v>2600</v>
      </c>
    </row>
    <row r="834" spans="1:20" x14ac:dyDescent="0.25">
      <c r="A834" s="12" t="s">
        <v>1703</v>
      </c>
      <c r="B834" s="12" t="s">
        <v>837</v>
      </c>
      <c r="C834" s="12" t="s">
        <v>2109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1037</v>
      </c>
      <c r="K834" s="12" t="s">
        <v>193</v>
      </c>
      <c r="L834" s="12" t="s">
        <v>2048</v>
      </c>
      <c r="M834" s="12" t="s">
        <v>2014</v>
      </c>
      <c r="N834" s="12" t="s">
        <v>1834</v>
      </c>
      <c r="O834" s="12" t="s">
        <v>2106</v>
      </c>
      <c r="P834" s="12" t="s">
        <v>1927</v>
      </c>
      <c r="Q834" s="12" t="s">
        <v>1944</v>
      </c>
      <c r="R834" s="12" t="s">
        <v>1949</v>
      </c>
      <c r="S834" s="12" t="s">
        <v>2028</v>
      </c>
      <c r="T834" s="12" t="s">
        <v>2521</v>
      </c>
    </row>
    <row r="835" spans="1:20" x14ac:dyDescent="0.25">
      <c r="A835" s="12" t="s">
        <v>1703</v>
      </c>
      <c r="B835" s="12" t="s">
        <v>851</v>
      </c>
      <c r="C835" s="12" t="s">
        <v>2110</v>
      </c>
      <c r="D835" s="12" t="s">
        <v>5</v>
      </c>
      <c r="E835" s="12" t="s">
        <v>1962</v>
      </c>
      <c r="F835" s="12" t="s">
        <v>1296</v>
      </c>
      <c r="G835" s="12" t="s">
        <v>395</v>
      </c>
      <c r="H835" s="12" t="s">
        <v>814</v>
      </c>
      <c r="I835" s="12" t="s">
        <v>88</v>
      </c>
      <c r="J835" s="12" t="s">
        <v>1810</v>
      </c>
      <c r="K835" s="12" t="s">
        <v>68</v>
      </c>
      <c r="L835" s="12" t="s">
        <v>2048</v>
      </c>
      <c r="M835" s="12" t="s">
        <v>2014</v>
      </c>
      <c r="N835" s="12" t="s">
        <v>2111</v>
      </c>
      <c r="O835" s="12" t="s">
        <v>2112</v>
      </c>
      <c r="P835" s="12" t="s">
        <v>1927</v>
      </c>
      <c r="Q835" s="12" t="s">
        <v>1982</v>
      </c>
      <c r="R835" s="12" t="s">
        <v>1949</v>
      </c>
      <c r="S835" s="12" t="s">
        <v>2028</v>
      </c>
      <c r="T835" s="12" t="s">
        <v>2601</v>
      </c>
    </row>
    <row r="836" spans="1:20" x14ac:dyDescent="0.25">
      <c r="A836" s="12" t="s">
        <v>1703</v>
      </c>
      <c r="B836" s="12" t="s">
        <v>684</v>
      </c>
      <c r="C836" s="12" t="s">
        <v>2113</v>
      </c>
      <c r="D836" s="12" t="s">
        <v>5</v>
      </c>
      <c r="E836" s="12" t="s">
        <v>16</v>
      </c>
      <c r="F836" s="12" t="s">
        <v>2114</v>
      </c>
      <c r="G836" s="12" t="s">
        <v>396</v>
      </c>
      <c r="H836" s="12" t="s">
        <v>814</v>
      </c>
      <c r="I836" s="12" t="s">
        <v>119</v>
      </c>
      <c r="J836" s="12" t="s">
        <v>1151</v>
      </c>
      <c r="K836" s="12" t="s">
        <v>330</v>
      </c>
      <c r="L836" s="12" t="s">
        <v>1930</v>
      </c>
      <c r="M836" s="12" t="s">
        <v>1918</v>
      </c>
      <c r="N836" s="12" t="s">
        <v>2115</v>
      </c>
      <c r="O836" s="12" t="s">
        <v>2081</v>
      </c>
      <c r="P836" s="12" t="s">
        <v>1927</v>
      </c>
      <c r="Q836" s="12" t="s">
        <v>1947</v>
      </c>
      <c r="R836" s="12" t="s">
        <v>1949</v>
      </c>
      <c r="S836" s="12" t="s">
        <v>2025</v>
      </c>
      <c r="T836" s="12" t="s">
        <v>2484</v>
      </c>
    </row>
    <row r="837" spans="1:20" x14ac:dyDescent="0.25">
      <c r="A837" s="12" t="s">
        <v>1703</v>
      </c>
      <c r="B837" s="12" t="s">
        <v>701</v>
      </c>
      <c r="C837" s="12" t="s">
        <v>2116</v>
      </c>
      <c r="D837" s="12" t="s">
        <v>5</v>
      </c>
      <c r="E837" s="12" t="s">
        <v>9</v>
      </c>
      <c r="F837" s="12" t="s">
        <v>2114</v>
      </c>
      <c r="G837" s="12" t="s">
        <v>396</v>
      </c>
      <c r="H837" s="12" t="s">
        <v>814</v>
      </c>
      <c r="I837" s="12" t="s">
        <v>312</v>
      </c>
      <c r="J837" s="12" t="s">
        <v>1151</v>
      </c>
      <c r="K837" s="12" t="s">
        <v>291</v>
      </c>
      <c r="L837" s="12" t="s">
        <v>1930</v>
      </c>
      <c r="M837" s="12" t="s">
        <v>1918</v>
      </c>
      <c r="N837" s="12" t="s">
        <v>2115</v>
      </c>
      <c r="O837" s="12" t="s">
        <v>2081</v>
      </c>
      <c r="P837" s="12" t="s">
        <v>1927</v>
      </c>
      <c r="Q837" s="12" t="s">
        <v>1940</v>
      </c>
      <c r="R837" s="12" t="s">
        <v>1949</v>
      </c>
      <c r="S837" s="12" t="s">
        <v>2025</v>
      </c>
      <c r="T837" s="12" t="s">
        <v>2602</v>
      </c>
    </row>
    <row r="838" spans="1:20" x14ac:dyDescent="0.25">
      <c r="A838" s="12" t="s">
        <v>1703</v>
      </c>
      <c r="B838" s="12" t="s">
        <v>718</v>
      </c>
      <c r="C838" s="12" t="s">
        <v>2117</v>
      </c>
      <c r="D838" s="12" t="s">
        <v>5</v>
      </c>
      <c r="E838" s="12" t="s">
        <v>12</v>
      </c>
      <c r="F838" s="12" t="s">
        <v>2114</v>
      </c>
      <c r="G838" s="12" t="s">
        <v>396</v>
      </c>
      <c r="H838" s="12" t="s">
        <v>814</v>
      </c>
      <c r="I838" s="12" t="s">
        <v>312</v>
      </c>
      <c r="J838" s="12" t="s">
        <v>1842</v>
      </c>
      <c r="K838" s="12" t="s">
        <v>294</v>
      </c>
      <c r="L838" s="12" t="s">
        <v>1930</v>
      </c>
      <c r="M838" s="12" t="s">
        <v>1918</v>
      </c>
      <c r="N838" s="12" t="s">
        <v>2115</v>
      </c>
      <c r="O838" s="12" t="s">
        <v>2081</v>
      </c>
      <c r="P838" s="12" t="s">
        <v>1927</v>
      </c>
      <c r="Q838" s="12" t="s">
        <v>1945</v>
      </c>
      <c r="R838" s="12" t="s">
        <v>1949</v>
      </c>
      <c r="S838" s="12" t="s">
        <v>2025</v>
      </c>
      <c r="T838" s="12" t="s">
        <v>2603</v>
      </c>
    </row>
    <row r="839" spans="1:20" x14ac:dyDescent="0.25">
      <c r="A839" s="12" t="s">
        <v>1703</v>
      </c>
      <c r="B839" s="12" t="s">
        <v>766</v>
      </c>
      <c r="C839" s="12" t="s">
        <v>2118</v>
      </c>
      <c r="D839" s="12" t="s">
        <v>5</v>
      </c>
      <c r="E839" s="12" t="s">
        <v>14</v>
      </c>
      <c r="F839" s="12" t="s">
        <v>2114</v>
      </c>
      <c r="G839" s="12" t="s">
        <v>396</v>
      </c>
      <c r="H839" s="12" t="s">
        <v>814</v>
      </c>
      <c r="I839" s="12" t="s">
        <v>335</v>
      </c>
      <c r="J839" s="12" t="s">
        <v>2119</v>
      </c>
      <c r="K839" s="12" t="s">
        <v>2120</v>
      </c>
      <c r="L839" s="12" t="s">
        <v>1930</v>
      </c>
      <c r="M839" s="12" t="s">
        <v>1918</v>
      </c>
      <c r="N839" s="12" t="s">
        <v>2115</v>
      </c>
      <c r="O839" s="12" t="s">
        <v>2081</v>
      </c>
      <c r="P839" s="12" t="s">
        <v>1927</v>
      </c>
      <c r="Q839" s="12" t="s">
        <v>1946</v>
      </c>
      <c r="R839" s="12" t="s">
        <v>1949</v>
      </c>
      <c r="S839" s="12" t="s">
        <v>2025</v>
      </c>
      <c r="T839" s="12" t="s">
        <v>2604</v>
      </c>
    </row>
    <row r="840" spans="1:20" x14ac:dyDescent="0.25">
      <c r="A840" s="12" t="s">
        <v>1703</v>
      </c>
      <c r="B840" s="12" t="s">
        <v>675</v>
      </c>
      <c r="C840" s="12" t="s">
        <v>2121</v>
      </c>
      <c r="D840" s="12" t="s">
        <v>4</v>
      </c>
      <c r="E840" s="12" t="s">
        <v>13</v>
      </c>
      <c r="F840" s="12" t="s">
        <v>2114</v>
      </c>
      <c r="G840" s="12" t="s">
        <v>396</v>
      </c>
      <c r="H840" s="12" t="s">
        <v>814</v>
      </c>
      <c r="I840" s="12" t="s">
        <v>284</v>
      </c>
      <c r="J840" s="12" t="s">
        <v>1358</v>
      </c>
      <c r="K840" s="12" t="s">
        <v>311</v>
      </c>
      <c r="L840" s="12" t="s">
        <v>1930</v>
      </c>
      <c r="M840" s="12" t="s">
        <v>1918</v>
      </c>
      <c r="N840" s="12" t="s">
        <v>2122</v>
      </c>
      <c r="O840" s="12" t="s">
        <v>2084</v>
      </c>
      <c r="P840" s="12" t="s">
        <v>1927</v>
      </c>
      <c r="Q840" s="12" t="s">
        <v>1944</v>
      </c>
      <c r="R840" s="12" t="s">
        <v>1949</v>
      </c>
      <c r="S840" s="12" t="s">
        <v>2025</v>
      </c>
      <c r="T840" s="12" t="s">
        <v>2429</v>
      </c>
    </row>
    <row r="841" spans="1:20" x14ac:dyDescent="0.25">
      <c r="A841" s="12" t="s">
        <v>1703</v>
      </c>
      <c r="B841" s="12" t="s">
        <v>756</v>
      </c>
      <c r="C841" s="12" t="s">
        <v>2123</v>
      </c>
      <c r="D841" s="12" t="s">
        <v>6</v>
      </c>
      <c r="E841" s="12" t="s">
        <v>15</v>
      </c>
      <c r="F841" s="12" t="s">
        <v>2114</v>
      </c>
      <c r="G841" s="12" t="s">
        <v>396</v>
      </c>
      <c r="H841" s="12" t="s">
        <v>814</v>
      </c>
      <c r="I841" s="12" t="s">
        <v>329</v>
      </c>
      <c r="J841" s="12" t="s">
        <v>2124</v>
      </c>
      <c r="K841" s="12" t="s">
        <v>282</v>
      </c>
      <c r="L841" s="12" t="s">
        <v>1930</v>
      </c>
      <c r="M841" s="12" t="s">
        <v>1918</v>
      </c>
      <c r="N841" s="12" t="s">
        <v>2122</v>
      </c>
      <c r="O841" s="12" t="s">
        <v>2084</v>
      </c>
      <c r="P841" s="12" t="s">
        <v>1927</v>
      </c>
      <c r="Q841" s="12" t="s">
        <v>1939</v>
      </c>
      <c r="R841" s="12" t="s">
        <v>1949</v>
      </c>
      <c r="S841" s="12" t="s">
        <v>2025</v>
      </c>
      <c r="T841" s="12" t="s">
        <v>2441</v>
      </c>
    </row>
    <row r="842" spans="1:20" x14ac:dyDescent="0.25">
      <c r="A842" s="12" t="s">
        <v>1703</v>
      </c>
      <c r="B842" s="12" t="s">
        <v>647</v>
      </c>
      <c r="C842" s="12" t="s">
        <v>2125</v>
      </c>
      <c r="D842" s="12" t="s">
        <v>6</v>
      </c>
      <c r="E842" s="12" t="s">
        <v>10</v>
      </c>
      <c r="F842" s="12" t="s">
        <v>2114</v>
      </c>
      <c r="G842" s="12" t="s">
        <v>396</v>
      </c>
      <c r="H842" s="12" t="s">
        <v>814</v>
      </c>
      <c r="I842" s="12" t="s">
        <v>284</v>
      </c>
      <c r="J842" s="12" t="s">
        <v>2126</v>
      </c>
      <c r="K842" s="12" t="s">
        <v>327</v>
      </c>
      <c r="L842" s="12" t="s">
        <v>1930</v>
      </c>
      <c r="M842" s="12" t="s">
        <v>1918</v>
      </c>
      <c r="N842" s="12" t="s">
        <v>2122</v>
      </c>
      <c r="O842" s="12" t="s">
        <v>2084</v>
      </c>
      <c r="P842" s="12" t="s">
        <v>1927</v>
      </c>
      <c r="Q842" s="12" t="s">
        <v>1943</v>
      </c>
      <c r="R842" s="12" t="s">
        <v>1949</v>
      </c>
      <c r="S842" s="12" t="s">
        <v>2025</v>
      </c>
      <c r="T842" s="12" t="s">
        <v>2429</v>
      </c>
    </row>
    <row r="843" spans="1:20" x14ac:dyDescent="0.25">
      <c r="A843" s="12" t="s">
        <v>1703</v>
      </c>
      <c r="B843" s="12" t="s">
        <v>706</v>
      </c>
      <c r="C843" s="12" t="s">
        <v>2127</v>
      </c>
      <c r="D843" s="12" t="s">
        <v>6</v>
      </c>
      <c r="E843" s="12" t="s">
        <v>11</v>
      </c>
      <c r="F843" s="12" t="s">
        <v>2114</v>
      </c>
      <c r="G843" s="12" t="s">
        <v>396</v>
      </c>
      <c r="H843" s="12" t="s">
        <v>814</v>
      </c>
      <c r="I843" s="12" t="s">
        <v>284</v>
      </c>
      <c r="J843" s="12" t="s">
        <v>2119</v>
      </c>
      <c r="K843" s="12" t="s">
        <v>282</v>
      </c>
      <c r="L843" s="12" t="s">
        <v>1930</v>
      </c>
      <c r="M843" s="12" t="s">
        <v>1918</v>
      </c>
      <c r="N843" s="12" t="s">
        <v>2122</v>
      </c>
      <c r="O843" s="12" t="s">
        <v>2084</v>
      </c>
      <c r="P843" s="12" t="s">
        <v>1927</v>
      </c>
      <c r="Q843" s="12" t="s">
        <v>1941</v>
      </c>
      <c r="R843" s="12" t="s">
        <v>1949</v>
      </c>
      <c r="S843" s="12" t="s">
        <v>2025</v>
      </c>
      <c r="T843" s="12" t="s">
        <v>2429</v>
      </c>
    </row>
    <row r="844" spans="1:20" x14ac:dyDescent="0.25">
      <c r="A844" s="12" t="s">
        <v>1703</v>
      </c>
      <c r="B844" s="12" t="s">
        <v>835</v>
      </c>
      <c r="C844" s="12" t="s">
        <v>2128</v>
      </c>
      <c r="D844" s="12" t="s">
        <v>4</v>
      </c>
      <c r="E844" s="12" t="s">
        <v>16</v>
      </c>
      <c r="F844" s="12" t="s">
        <v>2114</v>
      </c>
      <c r="G844" s="12" t="s">
        <v>396</v>
      </c>
      <c r="H844" s="12" t="s">
        <v>814</v>
      </c>
      <c r="I844" s="12" t="s">
        <v>2129</v>
      </c>
      <c r="J844" s="12" t="s">
        <v>1151</v>
      </c>
      <c r="K844" s="12" t="s">
        <v>282</v>
      </c>
      <c r="L844" s="12" t="s">
        <v>1930</v>
      </c>
      <c r="M844" s="12" t="s">
        <v>1918</v>
      </c>
      <c r="N844" s="12" t="s">
        <v>2122</v>
      </c>
      <c r="O844" s="12" t="s">
        <v>2084</v>
      </c>
      <c r="P844" s="12" t="s">
        <v>1927</v>
      </c>
      <c r="Q844" s="12" t="s">
        <v>1947</v>
      </c>
      <c r="R844" s="12" t="s">
        <v>1949</v>
      </c>
      <c r="S844" s="12" t="s">
        <v>2025</v>
      </c>
      <c r="T844" s="12" t="s">
        <v>2525</v>
      </c>
    </row>
    <row r="845" spans="1:20" x14ac:dyDescent="0.25">
      <c r="A845" s="12" t="s">
        <v>1703</v>
      </c>
      <c r="B845" s="12" t="s">
        <v>709</v>
      </c>
      <c r="C845" s="12" t="s">
        <v>2130</v>
      </c>
      <c r="D845" s="12" t="s">
        <v>4</v>
      </c>
      <c r="E845" s="12" t="s">
        <v>17</v>
      </c>
      <c r="F845" s="12" t="s">
        <v>2114</v>
      </c>
      <c r="G845" s="12" t="s">
        <v>396</v>
      </c>
      <c r="H845" s="12" t="s">
        <v>814</v>
      </c>
      <c r="I845" s="12" t="s">
        <v>333</v>
      </c>
      <c r="J845" s="12" t="s">
        <v>2119</v>
      </c>
      <c r="K845" s="12" t="s">
        <v>18</v>
      </c>
      <c r="L845" s="12" t="s">
        <v>1930</v>
      </c>
      <c r="M845" s="12" t="s">
        <v>1918</v>
      </c>
      <c r="N845" s="12" t="s">
        <v>2122</v>
      </c>
      <c r="O845" s="12" t="s">
        <v>2084</v>
      </c>
      <c r="P845" s="12" t="s">
        <v>1927</v>
      </c>
      <c r="Q845" s="12" t="s">
        <v>1942</v>
      </c>
      <c r="R845" s="12" t="s">
        <v>1949</v>
      </c>
      <c r="S845" s="12" t="s">
        <v>2025</v>
      </c>
      <c r="T845" s="12" t="s">
        <v>2605</v>
      </c>
    </row>
    <row r="846" spans="1:20" x14ac:dyDescent="0.25">
      <c r="A846" s="12" t="s">
        <v>1703</v>
      </c>
      <c r="B846" s="12" t="s">
        <v>854</v>
      </c>
      <c r="C846" s="12" t="s">
        <v>2131</v>
      </c>
      <c r="D846" s="12" t="s">
        <v>4</v>
      </c>
      <c r="E846" s="12" t="s">
        <v>1962</v>
      </c>
      <c r="F846" s="12" t="s">
        <v>2114</v>
      </c>
      <c r="G846" s="12" t="s">
        <v>396</v>
      </c>
      <c r="H846" s="12" t="s">
        <v>814</v>
      </c>
      <c r="I846" s="12" t="s">
        <v>333</v>
      </c>
      <c r="J846" s="12" t="s">
        <v>2119</v>
      </c>
      <c r="K846" s="12" t="s">
        <v>18</v>
      </c>
      <c r="L846" s="12" t="s">
        <v>1930</v>
      </c>
      <c r="M846" s="12" t="s">
        <v>1918</v>
      </c>
      <c r="N846" s="12" t="s">
        <v>2122</v>
      </c>
      <c r="O846" s="12" t="s">
        <v>2084</v>
      </c>
      <c r="P846" s="12" t="s">
        <v>1927</v>
      </c>
      <c r="Q846" s="12" t="s">
        <v>1982</v>
      </c>
      <c r="R846" s="12" t="s">
        <v>1949</v>
      </c>
      <c r="S846" s="12" t="s">
        <v>2025</v>
      </c>
      <c r="T846" s="12" t="s">
        <v>2605</v>
      </c>
    </row>
    <row r="847" spans="1:20" x14ac:dyDescent="0.25">
      <c r="A847" s="12" t="s">
        <v>1703</v>
      </c>
      <c r="B847" s="12" t="s">
        <v>840</v>
      </c>
      <c r="C847" s="12" t="s">
        <v>2132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1802</v>
      </c>
      <c r="K847" s="12" t="s">
        <v>1075</v>
      </c>
      <c r="L847" s="12" t="s">
        <v>2048</v>
      </c>
      <c r="M847" s="12" t="s">
        <v>2014</v>
      </c>
      <c r="N847" s="12" t="s">
        <v>2133</v>
      </c>
      <c r="O847" s="12" t="s">
        <v>2134</v>
      </c>
      <c r="P847" s="12" t="s">
        <v>1927</v>
      </c>
      <c r="Q847" s="12" t="s">
        <v>1941</v>
      </c>
      <c r="R847" s="12" t="s">
        <v>1949</v>
      </c>
      <c r="S847" s="12" t="s">
        <v>2028</v>
      </c>
      <c r="T847" s="12" t="s">
        <v>2190</v>
      </c>
    </row>
    <row r="848" spans="1:20" x14ac:dyDescent="0.25">
      <c r="A848" s="12" t="s">
        <v>1703</v>
      </c>
      <c r="B848" s="12" t="s">
        <v>703</v>
      </c>
      <c r="C848" s="12" t="s">
        <v>2135</v>
      </c>
      <c r="D848" s="12" t="s">
        <v>6</v>
      </c>
      <c r="E848" s="12" t="s">
        <v>15</v>
      </c>
      <c r="F848" s="12" t="s">
        <v>2136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2137</v>
      </c>
      <c r="L848" s="12" t="s">
        <v>2048</v>
      </c>
      <c r="M848" s="12" t="s">
        <v>2014</v>
      </c>
      <c r="N848" s="12" t="s">
        <v>2133</v>
      </c>
      <c r="O848" s="12" t="s">
        <v>2134</v>
      </c>
      <c r="P848" s="12" t="s">
        <v>1927</v>
      </c>
      <c r="Q848" s="12" t="s">
        <v>1939</v>
      </c>
      <c r="R848" s="12" t="s">
        <v>1949</v>
      </c>
      <c r="S848" s="12" t="s">
        <v>2028</v>
      </c>
      <c r="T848" s="12" t="s">
        <v>2145</v>
      </c>
    </row>
    <row r="849" spans="1:20" x14ac:dyDescent="0.25">
      <c r="A849" s="12" t="s">
        <v>1703</v>
      </c>
      <c r="B849" s="12" t="s">
        <v>662</v>
      </c>
      <c r="C849" s="12" t="s">
        <v>2138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1034</v>
      </c>
      <c r="K849" s="12" t="s">
        <v>1190</v>
      </c>
      <c r="L849" s="12" t="s">
        <v>1977</v>
      </c>
      <c r="M849" s="12" t="s">
        <v>1980</v>
      </c>
      <c r="N849" s="12" t="s">
        <v>2133</v>
      </c>
      <c r="O849" s="12" t="s">
        <v>2134</v>
      </c>
      <c r="P849" s="12" t="s">
        <v>1927</v>
      </c>
      <c r="Q849" s="12" t="s">
        <v>1947</v>
      </c>
      <c r="R849" s="12" t="s">
        <v>1949</v>
      </c>
      <c r="S849" s="12" t="s">
        <v>2027</v>
      </c>
      <c r="T849" s="12" t="s">
        <v>2517</v>
      </c>
    </row>
    <row r="850" spans="1:20" x14ac:dyDescent="0.25">
      <c r="A850" s="12" t="s">
        <v>1703</v>
      </c>
      <c r="B850" s="12" t="s">
        <v>708</v>
      </c>
      <c r="C850" s="12" t="s">
        <v>2139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1167</v>
      </c>
      <c r="K850" s="12" t="s">
        <v>1190</v>
      </c>
      <c r="L850" s="12" t="s">
        <v>1977</v>
      </c>
      <c r="M850" s="12" t="s">
        <v>1980</v>
      </c>
      <c r="N850" s="12" t="s">
        <v>2133</v>
      </c>
      <c r="O850" s="12" t="s">
        <v>2134</v>
      </c>
      <c r="P850" s="12" t="s">
        <v>1927</v>
      </c>
      <c r="Q850" s="12" t="s">
        <v>1943</v>
      </c>
      <c r="R850" s="12" t="s">
        <v>1949</v>
      </c>
      <c r="S850" s="12" t="s">
        <v>2027</v>
      </c>
      <c r="T850" s="12" t="s">
        <v>2517</v>
      </c>
    </row>
    <row r="851" spans="1:20" x14ac:dyDescent="0.25">
      <c r="A851" s="12" t="s">
        <v>1703</v>
      </c>
      <c r="B851" s="12" t="s">
        <v>719</v>
      </c>
      <c r="C851" s="12" t="s">
        <v>2140</v>
      </c>
      <c r="D851" s="12" t="s">
        <v>8</v>
      </c>
      <c r="E851" s="12" t="s">
        <v>14</v>
      </c>
      <c r="F851" s="12" t="s">
        <v>2136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1175</v>
      </c>
      <c r="L851" s="12" t="s">
        <v>1977</v>
      </c>
      <c r="M851" s="12" t="s">
        <v>1980</v>
      </c>
      <c r="N851" s="12" t="s">
        <v>2133</v>
      </c>
      <c r="O851" s="12" t="s">
        <v>2134</v>
      </c>
      <c r="P851" s="12" t="s">
        <v>1927</v>
      </c>
      <c r="Q851" s="12" t="s">
        <v>1946</v>
      </c>
      <c r="R851" s="12" t="s">
        <v>1949</v>
      </c>
      <c r="S851" s="12" t="s">
        <v>2027</v>
      </c>
      <c r="T851" s="12" t="s">
        <v>2566</v>
      </c>
    </row>
    <row r="852" spans="1:20" x14ac:dyDescent="0.25">
      <c r="A852" s="12" t="s">
        <v>1703</v>
      </c>
      <c r="B852" s="12" t="s">
        <v>705</v>
      </c>
      <c r="C852" s="12" t="s">
        <v>2141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2065</v>
      </c>
      <c r="J852" s="12" t="s">
        <v>302</v>
      </c>
      <c r="K852" s="12" t="s">
        <v>361</v>
      </c>
      <c r="L852" s="12" t="s">
        <v>2048</v>
      </c>
      <c r="M852" s="12" t="s">
        <v>2014</v>
      </c>
      <c r="N852" s="12" t="s">
        <v>2133</v>
      </c>
      <c r="O852" s="12" t="s">
        <v>2134</v>
      </c>
      <c r="P852" s="12" t="s">
        <v>1927</v>
      </c>
      <c r="Q852" s="12" t="s">
        <v>1940</v>
      </c>
      <c r="R852" s="12" t="s">
        <v>1949</v>
      </c>
      <c r="S852" s="12" t="s">
        <v>2028</v>
      </c>
      <c r="T852" s="12" t="s">
        <v>2395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abSelected="1" topLeftCell="L625" zoomScale="55" zoomScaleNormal="55" workbookViewId="0">
      <selection activeCell="AT1140" sqref="AT1140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13.2851562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2142</v>
      </c>
      <c r="O1" s="4" t="s">
        <v>874</v>
      </c>
      <c r="P1" s="4" t="s">
        <v>1000</v>
      </c>
      <c r="Q1" s="4" t="s">
        <v>2046</v>
      </c>
      <c r="R1" s="4" t="s">
        <v>875</v>
      </c>
      <c r="S1" s="4" t="s">
        <v>876</v>
      </c>
      <c r="T1" s="9" t="s">
        <v>1519</v>
      </c>
      <c r="U1" s="9" t="s">
        <v>1520</v>
      </c>
      <c r="V1" s="9" t="s">
        <v>1521</v>
      </c>
      <c r="W1" s="9" t="s">
        <v>1522</v>
      </c>
      <c r="X1" s="9" t="s">
        <v>1523</v>
      </c>
      <c r="Y1" s="9" t="s">
        <v>1524</v>
      </c>
      <c r="Z1" s="9" t="s">
        <v>1525</v>
      </c>
      <c r="AA1" s="9" t="s">
        <v>1526</v>
      </c>
      <c r="AB1" s="9" t="s">
        <v>1527</v>
      </c>
      <c r="AC1" s="9" t="s">
        <v>1528</v>
      </c>
      <c r="AD1" s="9" t="s">
        <v>1529</v>
      </c>
      <c r="AE1" s="9" t="s">
        <v>1530</v>
      </c>
      <c r="AF1" s="9" t="s">
        <v>1531</v>
      </c>
      <c r="AG1" s="9"/>
      <c r="AH1" s="20" t="s">
        <v>1999</v>
      </c>
      <c r="AI1" s="9" t="s">
        <v>2000</v>
      </c>
      <c r="AJ1" s="9" t="s">
        <v>2001</v>
      </c>
      <c r="AK1" s="9" t="s">
        <v>2002</v>
      </c>
      <c r="AL1" s="9" t="s">
        <v>2003</v>
      </c>
      <c r="AM1" s="9" t="s">
        <v>2004</v>
      </c>
      <c r="AN1" s="9" t="s">
        <v>2005</v>
      </c>
      <c r="AO1" s="9" t="s">
        <v>2006</v>
      </c>
      <c r="AP1" s="9" t="s">
        <v>2007</v>
      </c>
      <c r="AQ1" s="9" t="s">
        <v>2008</v>
      </c>
      <c r="AR1" s="9" t="s">
        <v>2009</v>
      </c>
      <c r="AS1" s="9" t="s">
        <v>2010</v>
      </c>
      <c r="AT1" s="9" t="s">
        <v>1697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P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Q2" s="7" t="str">
        <f>IF(Overall!S4&lt;&gt;"",_xlfn.VALUETOTEXT(Overall!S4),"")</f>
        <v>May-Dec</v>
      </c>
      <c r="R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S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T2" s="5">
        <f t="shared" ref="T2:T65" si="0"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P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Q3" s="7" t="str">
        <f>IF(Overall!S5&lt;&gt;"",_xlfn.VALUETOTEXT(Overall!S5),"")</f>
        <v>May-Dec</v>
      </c>
      <c r="R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S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T3" s="5">
        <f t="shared" si="0"/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P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Q4" s="7" t="str">
        <f>IF(Overall!S6&lt;&gt;"",_xlfn.VALUETOTEXT(Overall!S6),"")</f>
        <v>May-Dec</v>
      </c>
      <c r="R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S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P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Q5" s="7" t="str">
        <f>IF(Overall!S7&lt;&gt;"",_xlfn.VALUETOTEXT(Overall!S7),"")</f>
        <v>May-Dec</v>
      </c>
      <c r="R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S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P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Q6" s="7" t="str">
        <f>IF(Overall!S8&lt;&gt;"",_xlfn.VALUETOTEXT(Overall!S8),"")</f>
        <v>May-Dec</v>
      </c>
      <c r="R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S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P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Q7" s="7" t="str">
        <f>IF(Overall!S9&lt;&gt;"",_xlfn.VALUETOTEXT(Overall!S9),"")</f>
        <v>May-Dec</v>
      </c>
      <c r="R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S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P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Q8" s="7" t="str">
        <f>IF(Overall!S10&lt;&gt;"",_xlfn.VALUETOTEXT(Overall!S10),"")</f>
        <v>May-Dec</v>
      </c>
      <c r="R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S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P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Q9" s="7" t="str">
        <f>IF(Overall!S11&lt;&gt;"",_xlfn.VALUETOTEXT(Overall!S11),"")</f>
        <v>May-Dec</v>
      </c>
      <c r="R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S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P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Q10" s="7" t="str">
        <f>IF(Overall!S12&lt;&gt;"",_xlfn.VALUETOTEXT(Overall!S12),"")</f>
        <v>May-Dec</v>
      </c>
      <c r="R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S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P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Q11" s="7" t="str">
        <f>IF(Overall!S13&lt;&gt;"",_xlfn.VALUETOTEXT(Overall!S13),"")</f>
        <v>May-Dec</v>
      </c>
      <c r="R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S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P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Q12" s="7" t="str">
        <f>IF(Overall!S14&lt;&gt;"",_xlfn.VALUETOTEXT(Overall!S14),"")</f>
        <v>May-Dec</v>
      </c>
      <c r="R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S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P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Q13" s="7" t="str">
        <f>IF(Overall!S15&lt;&gt;"",_xlfn.VALUETOTEXT(Overall!S15),"")</f>
        <v>May-Dec</v>
      </c>
      <c r="R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S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P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Q14" s="7" t="str">
        <f>IF(Overall!S16&lt;&gt;"",_xlfn.VALUETOTEXT(Overall!S16),"")</f>
        <v>May-Dec</v>
      </c>
      <c r="R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S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P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Q15" s="7" t="str">
        <f>IF(Overall!S17&lt;&gt;"",_xlfn.VALUETOTEXT(Overall!S17),"")</f>
        <v>May-Dec</v>
      </c>
      <c r="R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S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P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Q16" s="7" t="str">
        <f>IF(Overall!S18&lt;&gt;"",_xlfn.VALUETOTEXT(Overall!S18),"")</f>
        <v>May-Dec</v>
      </c>
      <c r="R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S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P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Q17" s="7" t="str">
        <f>IF(Overall!S19&lt;&gt;"",_xlfn.VALUETOTEXT(Overall!S19),"")</f>
        <v>May-Dec</v>
      </c>
      <c r="R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S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P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Q18" s="7" t="str">
        <f>IF(Overall!S20&lt;&gt;"",_xlfn.VALUETOTEXT(Overall!S20),"")</f>
        <v>May-Dec</v>
      </c>
      <c r="R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S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P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Q19" s="7" t="str">
        <f>IF(Overall!S21&lt;&gt;"",_xlfn.VALUETOTEXT(Overall!S21),"")</f>
        <v>May-Dec</v>
      </c>
      <c r="R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S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P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Q20" s="7" t="str">
        <f>IF(Overall!S22&lt;&gt;"",_xlfn.VALUETOTEXT(Overall!S22),"")</f>
        <v>May-Dec</v>
      </c>
      <c r="R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S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P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Q21" s="7" t="str">
        <f>IF(Overall!S23&lt;&gt;"",_xlfn.VALUETOTEXT(Overall!S23),"")</f>
        <v>May-Dec</v>
      </c>
      <c r="R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S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P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Q22" s="7" t="str">
        <f>IF(Overall!S24&lt;&gt;"",_xlfn.VALUETOTEXT(Overall!S24),"")</f>
        <v>May-Dec</v>
      </c>
      <c r="R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S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P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Q23" s="7" t="str">
        <f>IF(Overall!S25&lt;&gt;"",_xlfn.VALUETOTEXT(Overall!S25),"")</f>
        <v>May-Dec</v>
      </c>
      <c r="R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S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P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Q24" s="7" t="str">
        <f>IF(Overall!S26&lt;&gt;"",_xlfn.VALUETOTEXT(Overall!S26),"")</f>
        <v>May-Dec</v>
      </c>
      <c r="R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S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P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Q25" s="7" t="str">
        <f>IF(Overall!S27&lt;&gt;"",_xlfn.VALUETOTEXT(Overall!S27),"")</f>
        <v>May-Dec</v>
      </c>
      <c r="R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S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P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Q26" s="7" t="str">
        <f>IF(Overall!S28&lt;&gt;"",_xlfn.VALUETOTEXT(Overall!S28),"")</f>
        <v>May-Dec</v>
      </c>
      <c r="R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S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P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Q27" s="7" t="str">
        <f>IF(Overall!S29&lt;&gt;"",_xlfn.VALUETOTEXT(Overall!S29),"")</f>
        <v>May-Dec</v>
      </c>
      <c r="R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S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P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Q28" s="7" t="str">
        <f>IF(Overall!S30&lt;&gt;"",_xlfn.VALUETOTEXT(Overall!S30),"")</f>
        <v>May-Dec</v>
      </c>
      <c r="R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S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P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Q29" s="7" t="str">
        <f>IF(Overall!S31&lt;&gt;"",_xlfn.VALUETOTEXT(Overall!S31),"")</f>
        <v>May-Dec</v>
      </c>
      <c r="R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S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P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Q30" s="7" t="str">
        <f>IF(Overall!S32&lt;&gt;"",_xlfn.VALUETOTEXT(Overall!S32),"")</f>
        <v>May-Dec</v>
      </c>
      <c r="R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S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P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Q31" s="7" t="str">
        <f>IF(Overall!S33&lt;&gt;"",_xlfn.VALUETOTEXT(Overall!S33),"")</f>
        <v>May-Dec</v>
      </c>
      <c r="R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S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P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Q32" s="7" t="str">
        <f>IF(Overall!S34&lt;&gt;"",_xlfn.VALUETOTEXT(Overall!S34),"")</f>
        <v>May-Dec</v>
      </c>
      <c r="R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S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P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Q33" s="7" t="str">
        <f>IF(Overall!S35&lt;&gt;"",_xlfn.VALUETOTEXT(Overall!S35),"")</f>
        <v>May-Dec</v>
      </c>
      <c r="R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S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P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Q34" s="7" t="str">
        <f>IF(Overall!S36&lt;&gt;"",_xlfn.VALUETOTEXT(Overall!S36),"")</f>
        <v>May-Dec</v>
      </c>
      <c r="R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S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P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Q35" s="7" t="str">
        <f>IF(Overall!S37&lt;&gt;"",_xlfn.VALUETOTEXT(Overall!S37),"")</f>
        <v>May-Dec</v>
      </c>
      <c r="R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S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P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Q36" s="7" t="str">
        <f>IF(Overall!S38&lt;&gt;"",_xlfn.VALUETOTEXT(Overall!S38),"")</f>
        <v>May-Dec</v>
      </c>
      <c r="R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S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P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Q37" s="7" t="str">
        <f>IF(Overall!S39&lt;&gt;"",_xlfn.VALUETOTEXT(Overall!S39),"")</f>
        <v>May-Dec</v>
      </c>
      <c r="R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S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P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Q38" s="7" t="str">
        <f>IF(Overall!S40&lt;&gt;"",_xlfn.VALUETOTEXT(Overall!S40),"")</f>
        <v>May-Dec</v>
      </c>
      <c r="R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S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P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Q39" s="7" t="str">
        <f>IF(Overall!S41&lt;&gt;"",_xlfn.VALUETOTEXT(Overall!S41),"")</f>
        <v>May-Dec</v>
      </c>
      <c r="R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S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P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Q40" s="7" t="str">
        <f>IF(Overall!S42&lt;&gt;"",_xlfn.VALUETOTEXT(Overall!S42),"")</f>
        <v>May-Dec</v>
      </c>
      <c r="R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S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P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Q41" s="7" t="str">
        <f>IF(Overall!S43&lt;&gt;"",_xlfn.VALUETOTEXT(Overall!S43),"")</f>
        <v>May-Dec</v>
      </c>
      <c r="R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S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P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Q42" s="7" t="str">
        <f>IF(Overall!S44&lt;&gt;"",_xlfn.VALUETOTEXT(Overall!S44),"")</f>
        <v>May-Dec</v>
      </c>
      <c r="R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S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P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Q43" s="7" t="str">
        <f>IF(Overall!S45&lt;&gt;"",_xlfn.VALUETOTEXT(Overall!S45),"")</f>
        <v>May-Dec</v>
      </c>
      <c r="R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S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P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Q44" s="7" t="str">
        <f>IF(Overall!S46&lt;&gt;"",_xlfn.VALUETOTEXT(Overall!S46),"")</f>
        <v>May-Dec</v>
      </c>
      <c r="R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S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P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Q45" s="7" t="str">
        <f>IF(Overall!S47&lt;&gt;"",_xlfn.VALUETOTEXT(Overall!S47),"")</f>
        <v>May-Dec</v>
      </c>
      <c r="R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S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P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Q46" s="7" t="str">
        <f>IF(Overall!S48&lt;&gt;"",_xlfn.VALUETOTEXT(Overall!S48),"")</f>
        <v>May-Dec</v>
      </c>
      <c r="R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S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P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Q47" s="7" t="str">
        <f>IF(Overall!S49&lt;&gt;"",_xlfn.VALUETOTEXT(Overall!S49),"")</f>
        <v>May-Dec</v>
      </c>
      <c r="R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S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P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Q48" s="7" t="str">
        <f>IF(Overall!S50&lt;&gt;"",_xlfn.VALUETOTEXT(Overall!S50),"")</f>
        <v>May-Dec</v>
      </c>
      <c r="R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S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P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Q49" s="7" t="str">
        <f>IF(Overall!S51&lt;&gt;"",_xlfn.VALUETOTEXT(Overall!S51),"")</f>
        <v>May-Dec</v>
      </c>
      <c r="R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S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P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Q50" s="7" t="str">
        <f>IF(Overall!S52&lt;&gt;"",_xlfn.VALUETOTEXT(Overall!S52),"")</f>
        <v>May-Dec</v>
      </c>
      <c r="R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S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P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Q51" s="7" t="str">
        <f>IF(Overall!S53&lt;&gt;"",_xlfn.VALUETOTEXT(Overall!S53),"")</f>
        <v>May-Dec</v>
      </c>
      <c r="R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S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P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Q52" s="7" t="str">
        <f>IF(Overall!S54&lt;&gt;"",_xlfn.VALUETOTEXT(Overall!S54),"")</f>
        <v>May-Dec</v>
      </c>
      <c r="R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S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P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Q53" s="7" t="str">
        <f>IF(Overall!S55&lt;&gt;"",_xlfn.VALUETOTEXT(Overall!S55),"")</f>
        <v>May-Dec</v>
      </c>
      <c r="R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S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P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Q54" s="7" t="str">
        <f>IF(Overall!S56&lt;&gt;"",_xlfn.VALUETOTEXT(Overall!S56),"")</f>
        <v>May-Dec</v>
      </c>
      <c r="R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S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P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Q55" s="7" t="str">
        <f>IF(Overall!S57&lt;&gt;"",_xlfn.VALUETOTEXT(Overall!S57),"")</f>
        <v>May-Dec</v>
      </c>
      <c r="R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S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P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Q56" s="7" t="str">
        <f>IF(Overall!S58&lt;&gt;"",_xlfn.VALUETOTEXT(Overall!S58),"")</f>
        <v>May-Dec</v>
      </c>
      <c r="R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S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P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Q57" s="7" t="str">
        <f>IF(Overall!S59&lt;&gt;"",_xlfn.VALUETOTEXT(Overall!S59),"")</f>
        <v>May-Dec</v>
      </c>
      <c r="R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S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P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Q58" s="7" t="str">
        <f>IF(Overall!S60&lt;&gt;"",_xlfn.VALUETOTEXT(Overall!S60),"")</f>
        <v>May-Dec</v>
      </c>
      <c r="R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S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P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Q59" s="7" t="str">
        <f>IF(Overall!S61&lt;&gt;"",_xlfn.VALUETOTEXT(Overall!S61),"")</f>
        <v>May-Dec</v>
      </c>
      <c r="R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S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P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Q60" s="7" t="str">
        <f>IF(Overall!S62&lt;&gt;"",_xlfn.VALUETOTEXT(Overall!S62),"")</f>
        <v>May-Dec</v>
      </c>
      <c r="R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S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P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Q61" s="7" t="str">
        <f>IF(Overall!S63&lt;&gt;"",_xlfn.VALUETOTEXT(Overall!S63),"")</f>
        <v>May-Dec</v>
      </c>
      <c r="R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S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P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Q62" s="7" t="str">
        <f>IF(Overall!S64&lt;&gt;"",_xlfn.VALUETOTEXT(Overall!S64),"")</f>
        <v>May-Dec</v>
      </c>
      <c r="R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S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P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Q63" s="7" t="str">
        <f>IF(Overall!S65&lt;&gt;"",_xlfn.VALUETOTEXT(Overall!S65),"")</f>
        <v>May-Dec</v>
      </c>
      <c r="R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S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P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Q64" s="7" t="str">
        <f>IF(Overall!S66&lt;&gt;"",_xlfn.VALUETOTEXT(Overall!S66),"")</f>
        <v>May-Dec</v>
      </c>
      <c r="R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S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P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Q65" s="7" t="str">
        <f>IF(Overall!S67&lt;&gt;"",_xlfn.VALUETOTEXT(Overall!S67),"")</f>
        <v>May-Dec</v>
      </c>
      <c r="R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S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P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Q66" s="7" t="str">
        <f>IF(Overall!S68&lt;&gt;"",_xlfn.VALUETOTEXT(Overall!S68),"")</f>
        <v>May-Dec</v>
      </c>
      <c r="R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S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P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Q67" s="7" t="str">
        <f>IF(Overall!S69&lt;&gt;"",_xlfn.VALUETOTEXT(Overall!S69),"")</f>
        <v>May-Dec</v>
      </c>
      <c r="R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S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P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Q68" s="7" t="str">
        <f>IF(Overall!S70&lt;&gt;"",_xlfn.VALUETOTEXT(Overall!S70),"")</f>
        <v>May-Dec</v>
      </c>
      <c r="R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S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P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Q69" s="7" t="str">
        <f>IF(Overall!S71&lt;&gt;"",_xlfn.VALUETOTEXT(Overall!S71),"")</f>
        <v>May-Dec</v>
      </c>
      <c r="R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S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P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Q70" s="7" t="str">
        <f>IF(Overall!S72&lt;&gt;"",_xlfn.VALUETOTEXT(Overall!S72),"")</f>
        <v>May-Dec</v>
      </c>
      <c r="R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S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P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Q71" s="7" t="str">
        <f>IF(Overall!S73&lt;&gt;"",_xlfn.VALUETOTEXT(Overall!S73),"")</f>
        <v>May-Dec</v>
      </c>
      <c r="R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S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P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Q72" s="7" t="str">
        <f>IF(Overall!S74&lt;&gt;"",_xlfn.VALUETOTEXT(Overall!S74),"")</f>
        <v>May-Dec</v>
      </c>
      <c r="R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S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P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Q73" s="7" t="str">
        <f>IF(Overall!S75&lt;&gt;"",_xlfn.VALUETOTEXT(Overall!S75),"")</f>
        <v>May-Dec</v>
      </c>
      <c r="R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S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P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Q74" s="7" t="str">
        <f>IF(Overall!S76&lt;&gt;"",_xlfn.VALUETOTEXT(Overall!S76),"")</f>
        <v>May-Dec</v>
      </c>
      <c r="R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S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P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Q75" s="7" t="str">
        <f>IF(Overall!S77&lt;&gt;"",_xlfn.VALUETOTEXT(Overall!S77),"")</f>
        <v>May-Dec</v>
      </c>
      <c r="R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S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P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Q76" s="7" t="str">
        <f>IF(Overall!S78&lt;&gt;"",_xlfn.VALUETOTEXT(Overall!S78),"")</f>
        <v>May-Dec</v>
      </c>
      <c r="R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S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P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Q77" s="7" t="str">
        <f>IF(Overall!S79&lt;&gt;"",_xlfn.VALUETOTEXT(Overall!S79),"")</f>
        <v>May-Dec</v>
      </c>
      <c r="R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S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P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Q78" s="7" t="str">
        <f>IF(Overall!S80&lt;&gt;"",_xlfn.VALUETOTEXT(Overall!S80),"")</f>
        <v>May-Dec</v>
      </c>
      <c r="R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S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P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Q79" s="7" t="str">
        <f>IF(Overall!S81&lt;&gt;"",_xlfn.VALUETOTEXT(Overall!S81),"")</f>
        <v>May-Dec</v>
      </c>
      <c r="R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S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P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Q80" s="7" t="str">
        <f>IF(Overall!S82&lt;&gt;"",_xlfn.VALUETOTEXT(Overall!S82),"")</f>
        <v>May-Dec</v>
      </c>
      <c r="R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S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P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Q81" s="7" t="str">
        <f>IF(Overall!S83&lt;&gt;"",_xlfn.VALUETOTEXT(Overall!S83),"")</f>
        <v>May-Dec</v>
      </c>
      <c r="R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S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P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Q82" s="7" t="str">
        <f>IF(Overall!S84&lt;&gt;"",_xlfn.VALUETOTEXT(Overall!S84),"")</f>
        <v>May-Dec</v>
      </c>
      <c r="R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S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P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Q83" s="7" t="str">
        <f>IF(Overall!S85&lt;&gt;"",_xlfn.VALUETOTEXT(Overall!S85),"")</f>
        <v>May-Dec</v>
      </c>
      <c r="R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S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P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Q84" s="7" t="str">
        <f>IF(Overall!S86&lt;&gt;"",_xlfn.VALUETOTEXT(Overall!S86),"")</f>
        <v>May-Dec</v>
      </c>
      <c r="R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S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P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Q85" s="7" t="str">
        <f>IF(Overall!S87&lt;&gt;"",_xlfn.VALUETOTEXT(Overall!S87),"")</f>
        <v>May-Dec</v>
      </c>
      <c r="R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S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P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Q86" s="7" t="str">
        <f>IF(Overall!S88&lt;&gt;"",_xlfn.VALUETOTEXT(Overall!S88),"")</f>
        <v>May-Dec</v>
      </c>
      <c r="R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S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P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Q87" s="7" t="str">
        <f>IF(Overall!S89&lt;&gt;"",_xlfn.VALUETOTEXT(Overall!S89),"")</f>
        <v>May-Dec</v>
      </c>
      <c r="R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S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P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Q88" s="7" t="str">
        <f>IF(Overall!S90&lt;&gt;"",_xlfn.VALUETOTEXT(Overall!S90),"")</f>
        <v>May-Dec</v>
      </c>
      <c r="R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S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P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Q89" s="7" t="str">
        <f>IF(Overall!S91&lt;&gt;"",_xlfn.VALUETOTEXT(Overall!S91),"")</f>
        <v>May-Dec</v>
      </c>
      <c r="R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S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P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Q90" s="7" t="str">
        <f>IF(Overall!S92&lt;&gt;"",_xlfn.VALUETOTEXT(Overall!S92),"")</f>
        <v>May-Dec</v>
      </c>
      <c r="R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S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P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Q91" s="7" t="str">
        <f>IF(Overall!S93&lt;&gt;"",_xlfn.VALUETOTEXT(Overall!S93),"")</f>
        <v>May-Dec</v>
      </c>
      <c r="R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S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P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Q92" s="7" t="str">
        <f>IF(Overall!S94&lt;&gt;"",_xlfn.VALUETOTEXT(Overall!S94),"")</f>
        <v>May-Dec</v>
      </c>
      <c r="R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S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P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Q93" s="7" t="str">
        <f>IF(Overall!S95&lt;&gt;"",_xlfn.VALUETOTEXT(Overall!S95),"")</f>
        <v>May-Dec</v>
      </c>
      <c r="R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S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P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Q94" s="7" t="str">
        <f>IF(Overall!S96&lt;&gt;"",_xlfn.VALUETOTEXT(Overall!S96),"")</f>
        <v>May-Dec</v>
      </c>
      <c r="R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S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P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Q95" s="7" t="str">
        <f>IF(Overall!S97&lt;&gt;"",_xlfn.VALUETOTEXT(Overall!S97),"")</f>
        <v>May-Dec</v>
      </c>
      <c r="R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S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P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Q96" s="7" t="str">
        <f>IF(Overall!S98&lt;&gt;"",_xlfn.VALUETOTEXT(Overall!S98),"")</f>
        <v>May-Dec</v>
      </c>
      <c r="R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S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P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Q97" s="7" t="str">
        <f>IF(Overall!S99&lt;&gt;"",_xlfn.VALUETOTEXT(Overall!S99),"")</f>
        <v>May-Dec</v>
      </c>
      <c r="R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S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P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Q98" s="7" t="str">
        <f>IF(Overall!S100&lt;&gt;"",_xlfn.VALUETOTEXT(Overall!S100),"")</f>
        <v>May-Dec</v>
      </c>
      <c r="R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S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P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Q99" s="7" t="str">
        <f>IF(Overall!S101&lt;&gt;"",_xlfn.VALUETOTEXT(Overall!S101),"")</f>
        <v>May-Dec</v>
      </c>
      <c r="R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S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P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Q100" s="7" t="str">
        <f>IF(Overall!S102&lt;&gt;"",_xlfn.VALUETOTEXT(Overall!S102),"")</f>
        <v>May-Dec</v>
      </c>
      <c r="R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S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P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Q101" s="7" t="str">
        <f>IF(Overall!S103&lt;&gt;"",_xlfn.VALUETOTEXT(Overall!S103),"")</f>
        <v>May-Dec</v>
      </c>
      <c r="R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S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P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Q102" s="7" t="str">
        <f>IF(Overall!S104&lt;&gt;"",_xlfn.VALUETOTEXT(Overall!S104),"")</f>
        <v>May-Dec</v>
      </c>
      <c r="R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S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P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Q103" s="7" t="str">
        <f>IF(Overall!S105&lt;&gt;"",_xlfn.VALUETOTEXT(Overall!S105),"")</f>
        <v>May-Dec</v>
      </c>
      <c r="R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S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P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Q104" s="7" t="str">
        <f>IF(Overall!S106&lt;&gt;"",_xlfn.VALUETOTEXT(Overall!S106),"")</f>
        <v>May-Dec</v>
      </c>
      <c r="R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S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P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Q105" s="7" t="str">
        <f>IF(Overall!S107&lt;&gt;"",_xlfn.VALUETOTEXT(Overall!S107),"")</f>
        <v>May-Dec</v>
      </c>
      <c r="R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S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P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Q106" s="7" t="str">
        <f>IF(Overall!S108&lt;&gt;"",_xlfn.VALUETOTEXT(Overall!S108),"")</f>
        <v>May-Dec</v>
      </c>
      <c r="R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S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P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Q107" s="7" t="str">
        <f>IF(Overall!S109&lt;&gt;"",_xlfn.VALUETOTEXT(Overall!S109),"")</f>
        <v>May-Dec</v>
      </c>
      <c r="R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S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P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Q108" s="7" t="str">
        <f>IF(Overall!S110&lt;&gt;"",_xlfn.VALUETOTEXT(Overall!S110),"")</f>
        <v>May-Dec</v>
      </c>
      <c r="R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S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P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Q109" s="7" t="str">
        <f>IF(Overall!S111&lt;&gt;"",_xlfn.VALUETOTEXT(Overall!S111),"")</f>
        <v>May-Dec</v>
      </c>
      <c r="R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S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P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Q110" s="7" t="str">
        <f>IF(Overall!S112&lt;&gt;"",_xlfn.VALUETOTEXT(Overall!S112),"")</f>
        <v>May-Dec</v>
      </c>
      <c r="R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S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P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Q111" s="7" t="str">
        <f>IF(Overall!S113&lt;&gt;"",_xlfn.VALUETOTEXT(Overall!S113),"")</f>
        <v>May-Dec</v>
      </c>
      <c r="R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S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P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Q112" s="7" t="str">
        <f>IF(Overall!S114&lt;&gt;"",_xlfn.VALUETOTEXT(Overall!S114),"")</f>
        <v>May-Dec</v>
      </c>
      <c r="R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S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P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Q113" s="7" t="str">
        <f>IF(Overall!S115&lt;&gt;"",_xlfn.VALUETOTEXT(Overall!S115),"")</f>
        <v>May-Dec</v>
      </c>
      <c r="R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S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P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Q114" s="7" t="str">
        <f>IF(Overall!S116&lt;&gt;"",_xlfn.VALUETOTEXT(Overall!S116),"")</f>
        <v>May-Dec</v>
      </c>
      <c r="R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S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P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Q115" s="7" t="str">
        <f>IF(Overall!S117&lt;&gt;"",_xlfn.VALUETOTEXT(Overall!S117),"")</f>
        <v>May-Dec</v>
      </c>
      <c r="R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S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P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Q116" s="7" t="str">
        <f>IF(Overall!S118&lt;&gt;"",_xlfn.VALUETOTEXT(Overall!S118),"")</f>
        <v>May-Dec</v>
      </c>
      <c r="R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S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P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Q117" s="7" t="str">
        <f>IF(Overall!S119&lt;&gt;"",_xlfn.VALUETOTEXT(Overall!S119),"")</f>
        <v>May-Dec</v>
      </c>
      <c r="R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S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P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Q118" s="7" t="str">
        <f>IF(Overall!S120&lt;&gt;"",_xlfn.VALUETOTEXT(Overall!S120),"")</f>
        <v>May-Dec</v>
      </c>
      <c r="R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S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P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Q119" s="7" t="str">
        <f>IF(Overall!S121&lt;&gt;"",_xlfn.VALUETOTEXT(Overall!S121),"")</f>
        <v>May-Dec</v>
      </c>
      <c r="R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S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P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Q120" s="7" t="str">
        <f>IF(Overall!S122&lt;&gt;"",_xlfn.VALUETOTEXT(Overall!S122),"")</f>
        <v>May-Dec</v>
      </c>
      <c r="R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S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P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Q121" s="7" t="str">
        <f>IF(Overall!S123&lt;&gt;"",_xlfn.VALUETOTEXT(Overall!S123),"")</f>
        <v>May-Dec</v>
      </c>
      <c r="R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S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P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Q122" s="7" t="str">
        <f>IF(Overall!S124&lt;&gt;"",_xlfn.VALUETOTEXT(Overall!S124),"")</f>
        <v>May-Dec</v>
      </c>
      <c r="R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S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P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Q123" s="7" t="str">
        <f>IF(Overall!S125&lt;&gt;"",_xlfn.VALUETOTEXT(Overall!S125),"")</f>
        <v>May-Dec</v>
      </c>
      <c r="R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S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P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Q124" s="7" t="str">
        <f>IF(Overall!S126&lt;&gt;"",_xlfn.VALUETOTEXT(Overall!S126),"")</f>
        <v>May-Dec</v>
      </c>
      <c r="R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S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P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Q125" s="7" t="str">
        <f>IF(Overall!S127&lt;&gt;"",_xlfn.VALUETOTEXT(Overall!S127),"")</f>
        <v>Jan-Jun</v>
      </c>
      <c r="R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S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P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Q126" s="7" t="str">
        <f>IF(Overall!S128&lt;&gt;"",_xlfn.VALUETOTEXT(Overall!S128),"")</f>
        <v>Jan-Jun</v>
      </c>
      <c r="R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S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P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Q127" s="7" t="str">
        <f>IF(Overall!S129&lt;&gt;"",_xlfn.VALUETOTEXT(Overall!S129),"")</f>
        <v>Jan-Jun</v>
      </c>
      <c r="R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S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P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Q128" s="7" t="str">
        <f>IF(Overall!S130&lt;&gt;"",_xlfn.VALUETOTEXT(Overall!S130),"")</f>
        <v>Jan-Jun</v>
      </c>
      <c r="R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S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P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Q129" s="7" t="str">
        <f>IF(Overall!S131&lt;&gt;"",_xlfn.VALUETOTEXT(Overall!S131),"")</f>
        <v>Jan-Jun</v>
      </c>
      <c r="R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S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P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Q130" s="7" t="str">
        <f>IF(Overall!S132&lt;&gt;"",_xlfn.VALUETOTEXT(Overall!S132),"")</f>
        <v>Jan-Jun</v>
      </c>
      <c r="R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S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P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Q131" s="7" t="str">
        <f>IF(Overall!S133&lt;&gt;"",_xlfn.VALUETOTEXT(Overall!S133),"")</f>
        <v>Jan-Jun</v>
      </c>
      <c r="R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S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P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Q132" s="7" t="str">
        <f>IF(Overall!S134&lt;&gt;"",_xlfn.VALUETOTEXT(Overall!S134),"")</f>
        <v>Jan-Jun</v>
      </c>
      <c r="R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S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P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Q133" s="7" t="str">
        <f>IF(Overall!S135&lt;&gt;"",_xlfn.VALUETOTEXT(Overall!S135),"")</f>
        <v>Jan-Jun</v>
      </c>
      <c r="R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S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P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Q134" s="7" t="str">
        <f>IF(Overall!S136&lt;&gt;"",_xlfn.VALUETOTEXT(Overall!S136),"")</f>
        <v>Jan-Jun</v>
      </c>
      <c r="R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S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P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Q135" s="7" t="str">
        <f>IF(Overall!S137&lt;&gt;"",_xlfn.VALUETOTEXT(Overall!S137),"")</f>
        <v>Jan-Jun</v>
      </c>
      <c r="R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S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P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Q136" s="7" t="str">
        <f>IF(Overall!S138&lt;&gt;"",_xlfn.VALUETOTEXT(Overall!S138),"")</f>
        <v>Jan-Jun</v>
      </c>
      <c r="R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S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P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Q137" s="7" t="str">
        <f>IF(Overall!S139&lt;&gt;"",_xlfn.VALUETOTEXT(Overall!S139),"")</f>
        <v>Jan-Jun</v>
      </c>
      <c r="R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S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P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Q138" s="7" t="str">
        <f>IF(Overall!S140&lt;&gt;"",_xlfn.VALUETOTEXT(Overall!S140),"")</f>
        <v>Jan-Jun</v>
      </c>
      <c r="R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S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P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Q139" s="7" t="str">
        <f>IF(Overall!S141&lt;&gt;"",_xlfn.VALUETOTEXT(Overall!S141),"")</f>
        <v>Jan-Jun</v>
      </c>
      <c r="R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S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P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Q140" s="7" t="str">
        <f>IF(Overall!S142&lt;&gt;"",_xlfn.VALUETOTEXT(Overall!S142),"")</f>
        <v>Jan-Jun</v>
      </c>
      <c r="R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S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P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Q141" s="7" t="str">
        <f>IF(Overall!S143&lt;&gt;"",_xlfn.VALUETOTEXT(Overall!S143),"")</f>
        <v>Jan-Jun</v>
      </c>
      <c r="R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S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P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Q142" s="7" t="str">
        <f>IF(Overall!S144&lt;&gt;"",_xlfn.VALUETOTEXT(Overall!S144),"")</f>
        <v>Jan-Jun</v>
      </c>
      <c r="R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S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P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Q143" s="7" t="str">
        <f>IF(Overall!S145&lt;&gt;"",_xlfn.VALUETOTEXT(Overall!S145),"")</f>
        <v>Jan-Jun</v>
      </c>
      <c r="R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S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P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Q144" s="7" t="str">
        <f>IF(Overall!S146&lt;&gt;"",_xlfn.VALUETOTEXT(Overall!S146),"")</f>
        <v>Jan-Jun</v>
      </c>
      <c r="R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S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P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Q145" s="7" t="str">
        <f>IF(Overall!S147&lt;&gt;"",_xlfn.VALUETOTEXT(Overall!S147),"")</f>
        <v>Jan-Jun</v>
      </c>
      <c r="R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S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P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Q146" s="7" t="str">
        <f>IF(Overall!S148&lt;&gt;"",_xlfn.VALUETOTEXT(Overall!S148),"")</f>
        <v>Jan-Jun</v>
      </c>
      <c r="R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S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P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Q147" s="7" t="str">
        <f>IF(Overall!S149&lt;&gt;"",_xlfn.VALUETOTEXT(Overall!S149),"")</f>
        <v>Jan-Jun</v>
      </c>
      <c r="R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S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P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Q148" s="7" t="str">
        <f>IF(Overall!S150&lt;&gt;"",_xlfn.VALUETOTEXT(Overall!S150),"")</f>
        <v>Jan-Jun</v>
      </c>
      <c r="R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S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P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Q149" s="7" t="str">
        <f>IF(Overall!S151&lt;&gt;"",_xlfn.VALUETOTEXT(Overall!S151),"")</f>
        <v>Jan-Jun</v>
      </c>
      <c r="R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S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P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Q150" s="7" t="str">
        <f>IF(Overall!S152&lt;&gt;"",_xlfn.VALUETOTEXT(Overall!S152),"")</f>
        <v>Jan-Jun</v>
      </c>
      <c r="R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S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P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Q151" s="7" t="str">
        <f>IF(Overall!S153&lt;&gt;"",_xlfn.VALUETOTEXT(Overall!S153),"")</f>
        <v>Jan-Jun</v>
      </c>
      <c r="R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S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P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Q152" s="7" t="str">
        <f>IF(Overall!S154&lt;&gt;"",_xlfn.VALUETOTEXT(Overall!S154),"")</f>
        <v>Jan-Jun</v>
      </c>
      <c r="R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S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P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Q153" s="7" t="str">
        <f>IF(Overall!S155&lt;&gt;"",_xlfn.VALUETOTEXT(Overall!S155),"")</f>
        <v>Jan-Jun</v>
      </c>
      <c r="R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S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P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Q154" s="7" t="str">
        <f>IF(Overall!S156&lt;&gt;"",_xlfn.VALUETOTEXT(Overall!S156),"")</f>
        <v>Jan-Jun</v>
      </c>
      <c r="R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S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P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Q155" s="7" t="str">
        <f>IF(Overall!S157&lt;&gt;"",_xlfn.VALUETOTEXT(Overall!S157),"")</f>
        <v>Jan-Jun</v>
      </c>
      <c r="R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S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P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Q156" s="7" t="str">
        <f>IF(Overall!S158&lt;&gt;"",_xlfn.VALUETOTEXT(Overall!S158),"")</f>
        <v>Jan-Jun</v>
      </c>
      <c r="R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S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P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Q157" s="7" t="str">
        <f>IF(Overall!S159&lt;&gt;"",_xlfn.VALUETOTEXT(Overall!S159),"")</f>
        <v>Jan-Jun</v>
      </c>
      <c r="R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S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P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Q158" s="7" t="str">
        <f>IF(Overall!S160&lt;&gt;"",_xlfn.VALUETOTEXT(Overall!S160),"")</f>
        <v>Jan-Jun</v>
      </c>
      <c r="R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S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P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Q159" s="7" t="str">
        <f>IF(Overall!S161&lt;&gt;"",_xlfn.VALUETOTEXT(Overall!S161),"")</f>
        <v>Jan-Jun</v>
      </c>
      <c r="R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S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P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Q160" s="7" t="str">
        <f>IF(Overall!S162&lt;&gt;"",_xlfn.VALUETOTEXT(Overall!S162),"")</f>
        <v>Jan-Jun</v>
      </c>
      <c r="R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S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P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Q161" s="7" t="str">
        <f>IF(Overall!S163&lt;&gt;"",_xlfn.VALUETOTEXT(Overall!S163),"")</f>
        <v>Jan-Jun</v>
      </c>
      <c r="R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S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P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Q162" s="7" t="str">
        <f>IF(Overall!S164&lt;&gt;"",_xlfn.VALUETOTEXT(Overall!S164),"")</f>
        <v>Jan-Jun</v>
      </c>
      <c r="R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S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P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Q163" s="7" t="str">
        <f>IF(Overall!S165&lt;&gt;"",_xlfn.VALUETOTEXT(Overall!S165),"")</f>
        <v>Jan-Jun</v>
      </c>
      <c r="R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S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P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Q164" s="7" t="str">
        <f>IF(Overall!S166&lt;&gt;"",_xlfn.VALUETOTEXT(Overall!S166),"")</f>
        <v>Jan-Jun</v>
      </c>
      <c r="R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S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P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Q165" s="7" t="str">
        <f>IF(Overall!S167&lt;&gt;"",_xlfn.VALUETOTEXT(Overall!S167),"")</f>
        <v>Jan-Jun</v>
      </c>
      <c r="R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S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P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Q166" s="7" t="str">
        <f>IF(Overall!S168&lt;&gt;"",_xlfn.VALUETOTEXT(Overall!S168),"")</f>
        <v>Jan-Jun</v>
      </c>
      <c r="R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S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P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Q167" s="7" t="str">
        <f>IF(Overall!S169&lt;&gt;"",_xlfn.VALUETOTEXT(Overall!S169),"")</f>
        <v>Jan-Jun</v>
      </c>
      <c r="R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S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P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Q168" s="7" t="str">
        <f>IF(Overall!S170&lt;&gt;"",_xlfn.VALUETOTEXT(Overall!S170),"")</f>
        <v>Jan-Jun</v>
      </c>
      <c r="R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S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P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Q169" s="7" t="str">
        <f>IF(Overall!S171&lt;&gt;"",_xlfn.VALUETOTEXT(Overall!S171),"")</f>
        <v>Jan-Jun</v>
      </c>
      <c r="R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S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P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Q170" s="7" t="str">
        <f>IF(Overall!S172&lt;&gt;"",_xlfn.VALUETOTEXT(Overall!S172),"")</f>
        <v>Jan-Jun</v>
      </c>
      <c r="R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S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P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Q171" s="7" t="str">
        <f>IF(Overall!S173&lt;&gt;"",_xlfn.VALUETOTEXT(Overall!S173),"")</f>
        <v>Jan-Jun</v>
      </c>
      <c r="R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S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P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Q172" s="7" t="str">
        <f>IF(Overall!S174&lt;&gt;"",_xlfn.VALUETOTEXT(Overall!S174),"")</f>
        <v>Jan-Jun</v>
      </c>
      <c r="R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S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P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Q173" s="7" t="str">
        <f>IF(Overall!S175&lt;&gt;"",_xlfn.VALUETOTEXT(Overall!S175),"")</f>
        <v>Jan-Jun</v>
      </c>
      <c r="R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S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P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Q174" s="7" t="str">
        <f>IF(Overall!S176&lt;&gt;"",_xlfn.VALUETOTEXT(Overall!S176),"")</f>
        <v>Jan-Jun</v>
      </c>
      <c r="R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S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P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Q175" s="7" t="str">
        <f>IF(Overall!S177&lt;&gt;"",_xlfn.VALUETOTEXT(Overall!S177),"")</f>
        <v>Jan-Jun</v>
      </c>
      <c r="R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S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P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Q176" s="7" t="str">
        <f>IF(Overall!S178&lt;&gt;"",_xlfn.VALUETOTEXT(Overall!S178),"")</f>
        <v>Jan-Dec</v>
      </c>
      <c r="R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S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P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Q177" s="7" t="str">
        <f>IF(Overall!S179&lt;&gt;"",_xlfn.VALUETOTEXT(Overall!S179),"")</f>
        <v>Jan-Dec</v>
      </c>
      <c r="R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S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P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Q178" s="7" t="str">
        <f>IF(Overall!S180&lt;&gt;"",_xlfn.VALUETOTEXT(Overall!S180),"")</f>
        <v>Jan-Dec</v>
      </c>
      <c r="R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S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P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Q179" s="7" t="str">
        <f>IF(Overall!S181&lt;&gt;"",_xlfn.VALUETOTEXT(Overall!S181),"")</f>
        <v>Jan-Dec</v>
      </c>
      <c r="R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S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P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Q180" s="7" t="str">
        <f>IF(Overall!S182&lt;&gt;"",_xlfn.VALUETOTEXT(Overall!S182),"")</f>
        <v>Jan-Dec</v>
      </c>
      <c r="R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S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P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Q181" s="7" t="str">
        <f>IF(Overall!S183&lt;&gt;"",_xlfn.VALUETOTEXT(Overall!S183),"")</f>
        <v>Jan-Dec</v>
      </c>
      <c r="R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S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P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Q182" s="7" t="str">
        <f>IF(Overall!S184&lt;&gt;"",_xlfn.VALUETOTEXT(Overall!S184),"")</f>
        <v>Jan-Dec</v>
      </c>
      <c r="R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S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P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Q183" s="7" t="str">
        <f>IF(Overall!S185&lt;&gt;"",_xlfn.VALUETOTEXT(Overall!S185),"")</f>
        <v>Jan-Dec</v>
      </c>
      <c r="R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S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P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Q184" s="7" t="str">
        <f>IF(Overall!S186&lt;&gt;"",_xlfn.VALUETOTEXT(Overall!S186),"")</f>
        <v>Jan-Dec</v>
      </c>
      <c r="R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S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P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Q185" s="7" t="str">
        <f>IF(Overall!S187&lt;&gt;"",_xlfn.VALUETOTEXT(Overall!S187),"")</f>
        <v>Jan-Dec</v>
      </c>
      <c r="R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S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P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Q186" s="7" t="str">
        <f>IF(Overall!S188&lt;&gt;"",_xlfn.VALUETOTEXT(Overall!S188),"")</f>
        <v>Jan-Dec</v>
      </c>
      <c r="R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S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P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Q187" s="7" t="str">
        <f>IF(Overall!S189&lt;&gt;"",_xlfn.VALUETOTEXT(Overall!S189),"")</f>
        <v>Jan-Dec</v>
      </c>
      <c r="R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S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P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Q188" s="7" t="str">
        <f>IF(Overall!S190&lt;&gt;"",_xlfn.VALUETOTEXT(Overall!S190),"")</f>
        <v>Jan-Jun</v>
      </c>
      <c r="R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S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P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Q189" s="7" t="str">
        <f>IF(Overall!S191&lt;&gt;"",_xlfn.VALUETOTEXT(Overall!S191),"")</f>
        <v>Jan-Jun</v>
      </c>
      <c r="R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S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P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Q190" s="7" t="str">
        <f>IF(Overall!S192&lt;&gt;"",_xlfn.VALUETOTEXT(Overall!S192),"")</f>
        <v>Jan-Jun</v>
      </c>
      <c r="R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S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P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Q191" s="7" t="str">
        <f>IF(Overall!S193&lt;&gt;"",_xlfn.VALUETOTEXT(Overall!S193),"")</f>
        <v>Jan-Dec</v>
      </c>
      <c r="R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S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P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Q192" s="7" t="str">
        <f>IF(Overall!S194&lt;&gt;"",_xlfn.VALUETOTEXT(Overall!S194),"")</f>
        <v>Jan-Jun</v>
      </c>
      <c r="R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S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P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Q193" s="7" t="str">
        <f>IF(Overall!S195&lt;&gt;"",_xlfn.VALUETOTEXT(Overall!S195),"")</f>
        <v>Jan-Jun</v>
      </c>
      <c r="R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S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P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Q194" s="7" t="str">
        <f>IF(Overall!S196&lt;&gt;"",_xlfn.VALUETOTEXT(Overall!S196),"")</f>
        <v>Jan-Jun</v>
      </c>
      <c r="R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S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P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Q195" s="7" t="str">
        <f>IF(Overall!S197&lt;&gt;"",_xlfn.VALUETOTEXT(Overall!S197),"")</f>
        <v>Jan-Jun</v>
      </c>
      <c r="R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S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P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Q196" s="7" t="str">
        <f>IF(Overall!S198&lt;&gt;"",_xlfn.VALUETOTEXT(Overall!S198),"")</f>
        <v>Jan-Jun</v>
      </c>
      <c r="R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S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P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Q197" s="7" t="str">
        <f>IF(Overall!S199&lt;&gt;"",_xlfn.VALUETOTEXT(Overall!S199),"")</f>
        <v>Jan-Jun</v>
      </c>
      <c r="R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S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P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Q198" s="7" t="str">
        <f>IF(Overall!S200&lt;&gt;"",_xlfn.VALUETOTEXT(Overall!S200),"")</f>
        <v>Jan-Dec</v>
      </c>
      <c r="R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S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P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Q199" s="7" t="str">
        <f>IF(Overall!S201&lt;&gt;"",_xlfn.VALUETOTEXT(Overall!S201),"")</f>
        <v>Jan-Jun</v>
      </c>
      <c r="R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S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P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Q200" s="7" t="str">
        <f>IF(Overall!S202&lt;&gt;"",_xlfn.VALUETOTEXT(Overall!S202),"")</f>
        <v>Jan-Jun</v>
      </c>
      <c r="R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S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P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Q201" s="7" t="str">
        <f>IF(Overall!S203&lt;&gt;"",_xlfn.VALUETOTEXT(Overall!S203),"")</f>
        <v>Jan-Jun</v>
      </c>
      <c r="R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S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P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Q202" s="7" t="str">
        <f>IF(Overall!S204&lt;&gt;"",_xlfn.VALUETOTEXT(Overall!S204),"")</f>
        <v>Jan-Jun</v>
      </c>
      <c r="R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S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P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Q203" s="7" t="str">
        <f>IF(Overall!S205&lt;&gt;"",_xlfn.VALUETOTEXT(Overall!S205),"")</f>
        <v>Jan-Jun</v>
      </c>
      <c r="R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S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P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Q204" s="7" t="str">
        <f>IF(Overall!S206&lt;&gt;"",_xlfn.VALUETOTEXT(Overall!S206),"")</f>
        <v>Jan-Jun</v>
      </c>
      <c r="R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S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P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Q205" s="7" t="str">
        <f>IF(Overall!S207&lt;&gt;"",_xlfn.VALUETOTEXT(Overall!S207),"")</f>
        <v>Jan-Jun</v>
      </c>
      <c r="R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S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P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Q206" s="7" t="str">
        <f>IF(Overall!S208&lt;&gt;"",_xlfn.VALUETOTEXT(Overall!S208),"")</f>
        <v>Jan-Dec</v>
      </c>
      <c r="R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S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P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Q207" s="7" t="str">
        <f>IF(Overall!S209&lt;&gt;"",_xlfn.VALUETOTEXT(Overall!S209),"")</f>
        <v>Jan-Dec</v>
      </c>
      <c r="R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S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P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Q208" s="7" t="str">
        <f>IF(Overall!S210&lt;&gt;"",_xlfn.VALUETOTEXT(Overall!S210),"")</f>
        <v>Jan-Dec</v>
      </c>
      <c r="R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S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P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Q209" s="7" t="str">
        <f>IF(Overall!S211&lt;&gt;"",_xlfn.VALUETOTEXT(Overall!S211),"")</f>
        <v>Jan-Jun</v>
      </c>
      <c r="R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S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P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Q210" s="7" t="str">
        <f>IF(Overall!S212&lt;&gt;"",_xlfn.VALUETOTEXT(Overall!S212),"")</f>
        <v>Jan-Dec</v>
      </c>
      <c r="R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S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P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Q211" s="7" t="str">
        <f>IF(Overall!S213&lt;&gt;"",_xlfn.VALUETOTEXT(Overall!S213),"")</f>
        <v>Jan-Jun</v>
      </c>
      <c r="R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S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P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Q212" s="7" t="str">
        <f>IF(Overall!S214&lt;&gt;"",_xlfn.VALUETOTEXT(Overall!S214),"")</f>
        <v>Jan-Dec</v>
      </c>
      <c r="R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S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P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Q213" s="7" t="str">
        <f>IF(Overall!S215&lt;&gt;"",_xlfn.VALUETOTEXT(Overall!S215),"")</f>
        <v>Jan-Dec</v>
      </c>
      <c r="R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S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P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Q214" s="7" t="str">
        <f>IF(Overall!S216&lt;&gt;"",_xlfn.VALUETOTEXT(Overall!S216),"")</f>
        <v>Jan-Jun</v>
      </c>
      <c r="R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S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P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Q215" s="7" t="str">
        <f>IF(Overall!S217&lt;&gt;"",_xlfn.VALUETOTEXT(Overall!S217),"")</f>
        <v>Jan-Jun</v>
      </c>
      <c r="R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S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P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Q216" s="7" t="str">
        <f>IF(Overall!S218&lt;&gt;"",_xlfn.VALUETOTEXT(Overall!S218),"")</f>
        <v>Jan-Jun</v>
      </c>
      <c r="R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S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P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Q217" s="7" t="str">
        <f>IF(Overall!S219&lt;&gt;"",_xlfn.VALUETOTEXT(Overall!S219),"")</f>
        <v>Jan-Jun</v>
      </c>
      <c r="R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S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P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Q218" s="7" t="str">
        <f>IF(Overall!S220&lt;&gt;"",_xlfn.VALUETOTEXT(Overall!S220),"")</f>
        <v>Jan-Jun</v>
      </c>
      <c r="R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S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P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Q219" s="7" t="str">
        <f>IF(Overall!S221&lt;&gt;"",_xlfn.VALUETOTEXT(Overall!S221),"")</f>
        <v>Jan-Jun</v>
      </c>
      <c r="R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S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P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Q220" s="7" t="str">
        <f>IF(Overall!S222&lt;&gt;"",_xlfn.VALUETOTEXT(Overall!S222),"")</f>
        <v>Jan-Jun</v>
      </c>
      <c r="R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S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P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Q221" s="7" t="str">
        <f>IF(Overall!S223&lt;&gt;"",_xlfn.VALUETOTEXT(Overall!S223),"")</f>
        <v>Jan-Jun</v>
      </c>
      <c r="R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S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P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Q222" s="7" t="str">
        <f>IF(Overall!S224&lt;&gt;"",_xlfn.VALUETOTEXT(Overall!S224),"")</f>
        <v>Jan-Jun</v>
      </c>
      <c r="R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S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P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Q223" s="7" t="str">
        <f>IF(Overall!S225&lt;&gt;"",_xlfn.VALUETOTEXT(Overall!S225),"")</f>
        <v>Jan-Jun</v>
      </c>
      <c r="R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S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P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Q224" s="7" t="str">
        <f>IF(Overall!S226&lt;&gt;"",_xlfn.VALUETOTEXT(Overall!S226),"")</f>
        <v>Jan-Jun</v>
      </c>
      <c r="R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S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P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Q225" s="7" t="str">
        <f>IF(Overall!S227&lt;&gt;"",_xlfn.VALUETOTEXT(Overall!S227),"")</f>
        <v>Jan-Jun</v>
      </c>
      <c r="R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S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P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Q226" s="7" t="str">
        <f>IF(Overall!S228&lt;&gt;"",_xlfn.VALUETOTEXT(Overall!S228),"")</f>
        <v>Jan-Jun</v>
      </c>
      <c r="R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S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P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Q227" s="7" t="str">
        <f>IF(Overall!S229&lt;&gt;"",_xlfn.VALUETOTEXT(Overall!S229),"")</f>
        <v>Jan-Jun</v>
      </c>
      <c r="R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S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P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Q228" s="7" t="str">
        <f>IF(Overall!S230&lt;&gt;"",_xlfn.VALUETOTEXT(Overall!S230),"")</f>
        <v>Jan-Jun</v>
      </c>
      <c r="R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S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P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Q229" s="7" t="str">
        <f>IF(Overall!S231&lt;&gt;"",_xlfn.VALUETOTEXT(Overall!S231),"")</f>
        <v>Jan-Jun</v>
      </c>
      <c r="R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S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P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Q230" s="7" t="str">
        <f>IF(Overall!S232&lt;&gt;"",_xlfn.VALUETOTEXT(Overall!S232),"")</f>
        <v>Jan-Jun</v>
      </c>
      <c r="R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S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P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Q231" s="7" t="str">
        <f>IF(Overall!S233&lt;&gt;"",_xlfn.VALUETOTEXT(Overall!S233),"")</f>
        <v>Jan-Jun</v>
      </c>
      <c r="R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S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P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Q232" s="7" t="str">
        <f>IF(Overall!S234&lt;&gt;"",_xlfn.VALUETOTEXT(Overall!S234),"")</f>
        <v>Jan-Jun</v>
      </c>
      <c r="R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S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P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Q233" s="7" t="str">
        <f>IF(Overall!S235&lt;&gt;"",_xlfn.VALUETOTEXT(Overall!S235),"")</f>
        <v>Jan-Jun</v>
      </c>
      <c r="R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S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P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Q234" s="7" t="str">
        <f>IF(Overall!S236&lt;&gt;"",_xlfn.VALUETOTEXT(Overall!S236),"")</f>
        <v>Jan-Jun</v>
      </c>
      <c r="R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S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P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Q235" s="7" t="str">
        <f>IF(Overall!S237&lt;&gt;"",_xlfn.VALUETOTEXT(Overall!S237),"")</f>
        <v>Jan-Jun</v>
      </c>
      <c r="R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S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P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Q236" s="7" t="str">
        <f>IF(Overall!S238&lt;&gt;"",_xlfn.VALUETOTEXT(Overall!S238),"")</f>
        <v>Jan-Jun</v>
      </c>
      <c r="R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S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P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Q237" s="7" t="str">
        <f>IF(Overall!S239&lt;&gt;"",_xlfn.VALUETOTEXT(Overall!S239),"")</f>
        <v>Jan-Jun</v>
      </c>
      <c r="R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S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P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Q238" s="7" t="str">
        <f>IF(Overall!S240&lt;&gt;"",_xlfn.VALUETOTEXT(Overall!S240),"")</f>
        <v>Jan-Jun</v>
      </c>
      <c r="R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S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P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Q239" s="7" t="str">
        <f>IF(Overall!S241&lt;&gt;"",_xlfn.VALUETOTEXT(Overall!S241),"")</f>
        <v>Jan-Jun</v>
      </c>
      <c r="R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S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P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Q240" s="7" t="str">
        <f>IF(Overall!S242&lt;&gt;"",_xlfn.VALUETOTEXT(Overall!S242),"")</f>
        <v>Jan-Jun</v>
      </c>
      <c r="R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S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P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Q241" s="7" t="str">
        <f>IF(Overall!S243&lt;&gt;"",_xlfn.VALUETOTEXT(Overall!S243),"")</f>
        <v>Jan-Jun</v>
      </c>
      <c r="R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S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P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Q242" s="7" t="str">
        <f>IF(Overall!S244&lt;&gt;"",_xlfn.VALUETOTEXT(Overall!S244),"")</f>
        <v>Jan-Jun</v>
      </c>
      <c r="R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S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P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Q243" s="7" t="str">
        <f>IF(Overall!S245&lt;&gt;"",_xlfn.VALUETOTEXT(Overall!S245),"")</f>
        <v>Jan-Jun</v>
      </c>
      <c r="R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S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P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Q244" s="7" t="str">
        <f>IF(Overall!S246&lt;&gt;"",_xlfn.VALUETOTEXT(Overall!S246),"")</f>
        <v>Jan-Jun</v>
      </c>
      <c r="R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S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P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Q245" s="7" t="str">
        <f>IF(Overall!S247&lt;&gt;"",_xlfn.VALUETOTEXT(Overall!S247),"")</f>
        <v>Jan-Jun</v>
      </c>
      <c r="R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S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P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Q246" s="7" t="str">
        <f>IF(Overall!S248&lt;&gt;"",_xlfn.VALUETOTEXT(Overall!S248),"")</f>
        <v>Jan-Jun</v>
      </c>
      <c r="R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S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P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Q247" s="7" t="str">
        <f>IF(Overall!S249&lt;&gt;"",_xlfn.VALUETOTEXT(Overall!S249),"")</f>
        <v>Jan-Jun</v>
      </c>
      <c r="R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S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P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Q248" s="7" t="str">
        <f>IF(Overall!S250&lt;&gt;"",_xlfn.VALUETOTEXT(Overall!S250),"")</f>
        <v>Jan-Jun</v>
      </c>
      <c r="R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S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P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Q249" s="7" t="str">
        <f>IF(Overall!S251&lt;&gt;"",_xlfn.VALUETOTEXT(Overall!S251),"")</f>
        <v>Jan-Jun</v>
      </c>
      <c r="R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S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P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Q250" s="7" t="str">
        <f>IF(Overall!S252&lt;&gt;"",_xlfn.VALUETOTEXT(Overall!S252),"")</f>
        <v>Jan-Jun</v>
      </c>
      <c r="R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S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P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Q251" s="7" t="str">
        <f>IF(Overall!S253&lt;&gt;"",_xlfn.VALUETOTEXT(Overall!S253),"")</f>
        <v>Jan-Jun</v>
      </c>
      <c r="R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S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P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Q252" s="7" t="str">
        <f>IF(Overall!S254&lt;&gt;"",_xlfn.VALUETOTEXT(Overall!S254),"")</f>
        <v>Jan-Jun</v>
      </c>
      <c r="R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S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P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Q253" s="7" t="str">
        <f>IF(Overall!S255&lt;&gt;"",_xlfn.VALUETOTEXT(Overall!S255),"")</f>
        <v>Jan-Jun</v>
      </c>
      <c r="R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S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P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Q254" s="7" t="str">
        <f>IF(Overall!S256&lt;&gt;"",_xlfn.VALUETOTEXT(Overall!S256),"")</f>
        <v>Jan-Jun</v>
      </c>
      <c r="R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S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P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Q255" s="7" t="str">
        <f>IF(Overall!S257&lt;&gt;"",_xlfn.VALUETOTEXT(Overall!S257),"")</f>
        <v>Jan-Jun</v>
      </c>
      <c r="R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S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P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Q256" s="7" t="str">
        <f>IF(Overall!S258&lt;&gt;"",_xlfn.VALUETOTEXT(Overall!S258),"")</f>
        <v>Jan-Jun</v>
      </c>
      <c r="R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S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P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Q257" s="7" t="str">
        <f>IF(Overall!S259&lt;&gt;"",_xlfn.VALUETOTEXT(Overall!S259),"")</f>
        <v>Jan-Jun</v>
      </c>
      <c r="R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S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P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Q258" s="7" t="str">
        <f>IF(Overall!S260&lt;&gt;"",_xlfn.VALUETOTEXT(Overall!S260),"")</f>
        <v>Jan-Jun</v>
      </c>
      <c r="R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S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P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Q259" s="7" t="str">
        <f>IF(Overall!S261&lt;&gt;"",_xlfn.VALUETOTEXT(Overall!S261),"")</f>
        <v>Jan-Jun</v>
      </c>
      <c r="R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S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P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Q260" s="7" t="str">
        <f>IF(Overall!S262&lt;&gt;"",_xlfn.VALUETOTEXT(Overall!S262),"")</f>
        <v>Jan-Jun</v>
      </c>
      <c r="R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S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P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Q261" s="7" t="str">
        <f>IF(Overall!S263&lt;&gt;"",_xlfn.VALUETOTEXT(Overall!S263),"")</f>
        <v>Jan-Jun</v>
      </c>
      <c r="R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S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P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Q262" s="7" t="str">
        <f>IF(Overall!S264&lt;&gt;"",_xlfn.VALUETOTEXT(Overall!S264),"")</f>
        <v>Jan-Jun</v>
      </c>
      <c r="R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S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P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Q263" s="7" t="str">
        <f>IF(Overall!S265&lt;&gt;"",_xlfn.VALUETOTEXT(Overall!S265),"")</f>
        <v>Jan-Jun</v>
      </c>
      <c r="R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S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P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Q264" s="7" t="str">
        <f>IF(Overall!S266&lt;&gt;"",_xlfn.VALUETOTEXT(Overall!S266),"")</f>
        <v>Jul</v>
      </c>
      <c r="R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S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P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Q265" s="7" t="str">
        <f>IF(Overall!S267&lt;&gt;"",_xlfn.VALUETOTEXT(Overall!S267),"")</f>
        <v>Jul-Sep</v>
      </c>
      <c r="R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S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P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Q266" s="7" t="str">
        <f>IF(Overall!S268&lt;&gt;"",_xlfn.VALUETOTEXT(Overall!S268),"")</f>
        <v>Jul</v>
      </c>
      <c r="R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S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P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Q267" s="7" t="str">
        <f>IF(Overall!S269&lt;&gt;"",_xlfn.VALUETOTEXT(Overall!S269),"")</f>
        <v>Jul</v>
      </c>
      <c r="R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S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P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Q268" s="7" t="str">
        <f>IF(Overall!S270&lt;&gt;"",_xlfn.VALUETOTEXT(Overall!S270),"")</f>
        <v>Jul-Sep</v>
      </c>
      <c r="R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S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P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Q269" s="7" t="str">
        <f>IF(Overall!S271&lt;&gt;"",_xlfn.VALUETOTEXT(Overall!S271),"")</f>
        <v>Aug</v>
      </c>
      <c r="R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S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P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Q270" s="7" t="str">
        <f>IF(Overall!S272&lt;&gt;"",_xlfn.VALUETOTEXT(Overall!S272),"")</f>
        <v>Sep</v>
      </c>
      <c r="R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S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P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Q271" s="7" t="str">
        <f>IF(Overall!S273&lt;&gt;"",_xlfn.VALUETOTEXT(Overall!S273),"")</f>
        <v>Aug</v>
      </c>
      <c r="R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S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P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Q272" s="7" t="str">
        <f>IF(Overall!S274&lt;&gt;"",_xlfn.VALUETOTEXT(Overall!S274),"")</f>
        <v>Jul</v>
      </c>
      <c r="R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S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P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Q273" s="7" t="str">
        <f>IF(Overall!S275&lt;&gt;"",_xlfn.VALUETOTEXT(Overall!S275),"")</f>
        <v>Sep</v>
      </c>
      <c r="R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S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P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Q274" s="7" t="str">
        <f>IF(Overall!S276&lt;&gt;"",_xlfn.VALUETOTEXT(Overall!S276),"")</f>
        <v>Sep</v>
      </c>
      <c r="R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S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P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Q275" s="7" t="str">
        <f>IF(Overall!S277&lt;&gt;"",_xlfn.VALUETOTEXT(Overall!S277),"")</f>
        <v>Aug</v>
      </c>
      <c r="R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S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P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Q276" s="7" t="str">
        <f>IF(Overall!S278&lt;&gt;"",_xlfn.VALUETOTEXT(Overall!S278),"")</f>
        <v>Jul-Sep</v>
      </c>
      <c r="R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S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P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Q277" s="7" t="str">
        <f>IF(Overall!S279&lt;&gt;"",_xlfn.VALUETOTEXT(Overall!S279),"")</f>
        <v>Jul</v>
      </c>
      <c r="R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S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P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Q278" s="7" t="str">
        <f>IF(Overall!S280&lt;&gt;"",_xlfn.VALUETOTEXT(Overall!S280),"")</f>
        <v>Jul-Sep</v>
      </c>
      <c r="R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S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P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Q279" s="7" t="str">
        <f>IF(Overall!S281&lt;&gt;"",_xlfn.VALUETOTEXT(Overall!S281),"")</f>
        <v>Jul-Sep</v>
      </c>
      <c r="R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S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P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Q280" s="7" t="str">
        <f>IF(Overall!S282&lt;&gt;"",_xlfn.VALUETOTEXT(Overall!S282),"")</f>
        <v>Jul-Sep</v>
      </c>
      <c r="R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S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P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Q281" s="7" t="str">
        <f>IF(Overall!S283&lt;&gt;"",_xlfn.VALUETOTEXT(Overall!S283),"")</f>
        <v>Jul-Sep</v>
      </c>
      <c r="R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S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P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Q282" s="7" t="str">
        <f>IF(Overall!S284&lt;&gt;"",_xlfn.VALUETOTEXT(Overall!S284),"")</f>
        <v>Jul-Sep</v>
      </c>
      <c r="R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S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P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Q283" s="7" t="str">
        <f>IF(Overall!S285&lt;&gt;"",_xlfn.VALUETOTEXT(Overall!S285),"")</f>
        <v>Jul-Dec</v>
      </c>
      <c r="R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S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P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Q284" s="7" t="str">
        <f>IF(Overall!S286&lt;&gt;"",_xlfn.VALUETOTEXT(Overall!S286),"")</f>
        <v>Jul-Sep</v>
      </c>
      <c r="R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S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P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Q285" s="7" t="str">
        <f>IF(Overall!S287&lt;&gt;"",_xlfn.VALUETOTEXT(Overall!S287),"")</f>
        <v>Jul-Sep</v>
      </c>
      <c r="R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S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P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Q286" s="7" t="str">
        <f>IF(Overall!S288&lt;&gt;"",_xlfn.VALUETOTEXT(Overall!S288),"")</f>
        <v>Jul-Sep</v>
      </c>
      <c r="R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S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P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Q287" s="7" t="str">
        <f>IF(Overall!S289&lt;&gt;"",_xlfn.VALUETOTEXT(Overall!S289),"")</f>
        <v>Jul</v>
      </c>
      <c r="R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S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P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Q288" s="7" t="str">
        <f>IF(Overall!S290&lt;&gt;"",_xlfn.VALUETOTEXT(Overall!S290),"")</f>
        <v>Jul</v>
      </c>
      <c r="R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S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P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Q289" s="7" t="str">
        <f>IF(Overall!S291&lt;&gt;"",_xlfn.VALUETOTEXT(Overall!S291),"")</f>
        <v>Jul</v>
      </c>
      <c r="R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S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P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Q290" s="7" t="str">
        <f>IF(Overall!S292&lt;&gt;"",_xlfn.VALUETOTEXT(Overall!S292),"")</f>
        <v>Jul</v>
      </c>
      <c r="R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S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P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Q291" s="7" t="str">
        <f>IF(Overall!S293&lt;&gt;"",_xlfn.VALUETOTEXT(Overall!S293),"")</f>
        <v>Jul</v>
      </c>
      <c r="R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S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P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Q292" s="7" t="str">
        <f>IF(Overall!S294&lt;&gt;"",_xlfn.VALUETOTEXT(Overall!S294),"")</f>
        <v>Jul</v>
      </c>
      <c r="R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S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P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Q293" s="7" t="str">
        <f>IF(Overall!S295&lt;&gt;"",_xlfn.VALUETOTEXT(Overall!S295),"")</f>
        <v>Jul</v>
      </c>
      <c r="R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S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P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Q294" s="7" t="str">
        <f>IF(Overall!S296&lt;&gt;"",_xlfn.VALUETOTEXT(Overall!S296),"")</f>
        <v>Jul</v>
      </c>
      <c r="R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S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P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Q295" s="7" t="str">
        <f>IF(Overall!S297&lt;&gt;"",_xlfn.VALUETOTEXT(Overall!S297),"")</f>
        <v>Jul</v>
      </c>
      <c r="R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S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P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Q296" s="7" t="str">
        <f>IF(Overall!S298&lt;&gt;"",_xlfn.VALUETOTEXT(Overall!S298),"")</f>
        <v>Aug</v>
      </c>
      <c r="R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S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P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Q297" s="7" t="str">
        <f>IF(Overall!S299&lt;&gt;"",_xlfn.VALUETOTEXT(Overall!S299),"")</f>
        <v>Jul-Sep</v>
      </c>
      <c r="R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S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P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Q298" s="7" t="str">
        <f>IF(Overall!S300&lt;&gt;"",_xlfn.VALUETOTEXT(Overall!S300),"")</f>
        <v>Aug</v>
      </c>
      <c r="R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S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P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Q299" s="7" t="str">
        <f>IF(Overall!S301&lt;&gt;"",_xlfn.VALUETOTEXT(Overall!S301),"")</f>
        <v>Aug</v>
      </c>
      <c r="R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S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P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Q300" s="7" t="str">
        <f>IF(Overall!S302&lt;&gt;"",_xlfn.VALUETOTEXT(Overall!S302),"")</f>
        <v>Jul-Sep</v>
      </c>
      <c r="R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S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P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Q301" s="7" t="str">
        <f>IF(Overall!S303&lt;&gt;"",_xlfn.VALUETOTEXT(Overall!S303),"")</f>
        <v>Jul-Sep</v>
      </c>
      <c r="R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S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P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Q302" s="7" t="str">
        <f>IF(Overall!S304&lt;&gt;"",_xlfn.VALUETOTEXT(Overall!S304),"")</f>
        <v>Aug</v>
      </c>
      <c r="R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S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P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Q303" s="7" t="str">
        <f>IF(Overall!S305&lt;&gt;"",_xlfn.VALUETOTEXT(Overall!S305),"")</f>
        <v>Jul-Sep</v>
      </c>
      <c r="R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S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P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Q304" s="7" t="str">
        <f>IF(Overall!S306&lt;&gt;"",_xlfn.VALUETOTEXT(Overall!S306),"")</f>
        <v>Aug</v>
      </c>
      <c r="R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S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P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Q305" s="7" t="str">
        <f>IF(Overall!S307&lt;&gt;"",_xlfn.VALUETOTEXT(Overall!S307),"")</f>
        <v>Sep</v>
      </c>
      <c r="R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S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P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Q306" s="7" t="str">
        <f>IF(Overall!S308&lt;&gt;"",_xlfn.VALUETOTEXT(Overall!S308),"")</f>
        <v>Aug</v>
      </c>
      <c r="R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S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P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Q307" s="7" t="str">
        <f>IF(Overall!S309&lt;&gt;"",_xlfn.VALUETOTEXT(Overall!S309),"")</f>
        <v>Sep</v>
      </c>
      <c r="R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S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P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Q308" s="7" t="str">
        <f>IF(Overall!S310&lt;&gt;"",_xlfn.VALUETOTEXT(Overall!S310),"")</f>
        <v>Aug</v>
      </c>
      <c r="R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S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P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Q309" s="7" t="str">
        <f>IF(Overall!S311&lt;&gt;"",_xlfn.VALUETOTEXT(Overall!S311),"")</f>
        <v>Sep</v>
      </c>
      <c r="R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S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P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Q310" s="7" t="str">
        <f>IF(Overall!S312&lt;&gt;"",_xlfn.VALUETOTEXT(Overall!S312),"")</f>
        <v>Aug</v>
      </c>
      <c r="R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S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P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Q311" s="7" t="str">
        <f>IF(Overall!S313&lt;&gt;"",_xlfn.VALUETOTEXT(Overall!S313),"")</f>
        <v>Sep</v>
      </c>
      <c r="R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S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P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Q312" s="7" t="str">
        <f>IF(Overall!S314&lt;&gt;"",_xlfn.VALUETOTEXT(Overall!S314),"")</f>
        <v>Aug</v>
      </c>
      <c r="R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S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P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Q313" s="7" t="str">
        <f>IF(Overall!S315&lt;&gt;"",_xlfn.VALUETOTEXT(Overall!S315),"")</f>
        <v>Aug</v>
      </c>
      <c r="R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S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P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Q314" s="7" t="str">
        <f>IF(Overall!S316&lt;&gt;"",_xlfn.VALUETOTEXT(Overall!S316),"")</f>
        <v>Aug</v>
      </c>
      <c r="R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S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P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Q315" s="7" t="str">
        <f>IF(Overall!S317&lt;&gt;"",_xlfn.VALUETOTEXT(Overall!S317),"")</f>
        <v>Jul</v>
      </c>
      <c r="R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S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P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Q316" s="7" t="str">
        <f>IF(Overall!S318&lt;&gt;"",_xlfn.VALUETOTEXT(Overall!S318),"")</f>
        <v>Jul-Sep</v>
      </c>
      <c r="R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S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P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Q317" s="7" t="str">
        <f>IF(Overall!S319&lt;&gt;"",_xlfn.VALUETOTEXT(Overall!S319),"")</f>
        <v>Jul-Sep</v>
      </c>
      <c r="R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S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P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Q318" s="7" t="str">
        <f>IF(Overall!S320&lt;&gt;"",_xlfn.VALUETOTEXT(Overall!S320),"")</f>
        <v>Jul-Sep</v>
      </c>
      <c r="R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S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P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Q319" s="7" t="str">
        <f>IF(Overall!S321&lt;&gt;"",_xlfn.VALUETOTEXT(Overall!S321),"")</f>
        <v>Jul-Sep</v>
      </c>
      <c r="R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S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P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Q320" s="7" t="str">
        <f>IF(Overall!S322&lt;&gt;"",_xlfn.VALUETOTEXT(Overall!S322),"")</f>
        <v>Jul-Sep</v>
      </c>
      <c r="R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S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P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Q321" s="7" t="str">
        <f>IF(Overall!S323&lt;&gt;"",_xlfn.VALUETOTEXT(Overall!S323),"")</f>
        <v>Jul-Sep</v>
      </c>
      <c r="R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S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P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Q322" s="7" t="str">
        <f>IF(Overall!S324&lt;&gt;"",_xlfn.VALUETOTEXT(Overall!S324),"")</f>
        <v>Jul-Sep</v>
      </c>
      <c r="R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S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P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Q323" s="7" t="str">
        <f>IF(Overall!S325&lt;&gt;"",_xlfn.VALUETOTEXT(Overall!S325),"")</f>
        <v>Jul-Sep</v>
      </c>
      <c r="R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S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P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Q324" s="7" t="str">
        <f>IF(Overall!S326&lt;&gt;"",_xlfn.VALUETOTEXT(Overall!S326),"")</f>
        <v>Jul-Sep</v>
      </c>
      <c r="R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S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P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Q325" s="7" t="str">
        <f>IF(Overall!S327&lt;&gt;"",_xlfn.VALUETOTEXT(Overall!S327),"")</f>
        <v>Jul-Sep</v>
      </c>
      <c r="R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S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P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Q326" s="7" t="str">
        <f>IF(Overall!S328&lt;&gt;"",_xlfn.VALUETOTEXT(Overall!S328),"")</f>
        <v>Jul-Sep</v>
      </c>
      <c r="R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S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P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Q327" s="7" t="str">
        <f>IF(Overall!S329&lt;&gt;"",_xlfn.VALUETOTEXT(Overall!S329),"")</f>
        <v>Jul-Sep</v>
      </c>
      <c r="R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S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P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Q328" s="7" t="str">
        <f>IF(Overall!S330&lt;&gt;"",_xlfn.VALUETOTEXT(Overall!S330),"")</f>
        <v>Sep-Dec</v>
      </c>
      <c r="R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S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P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Q329" s="7" t="str">
        <f>IF(Overall!S331&lt;&gt;"",_xlfn.VALUETOTEXT(Overall!S331),"")</f>
        <v>Sep-Dec</v>
      </c>
      <c r="R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S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P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Q330" s="7" t="str">
        <f>IF(Overall!S332&lt;&gt;"",_xlfn.VALUETOTEXT(Overall!S332),"")</f>
        <v>Sep-Dec</v>
      </c>
      <c r="R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S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P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Q331" s="7" t="str">
        <f>IF(Overall!S333&lt;&gt;"",_xlfn.VALUETOTEXT(Overall!S333),"")</f>
        <v>Sep-Dec</v>
      </c>
      <c r="R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S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P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Q332" s="7" t="str">
        <f>IF(Overall!S334&lt;&gt;"",_xlfn.VALUETOTEXT(Overall!S334),"")</f>
        <v>Sep-Dec</v>
      </c>
      <c r="R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S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P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Q333" s="7" t="str">
        <f>IF(Overall!S335&lt;&gt;"",_xlfn.VALUETOTEXT(Overall!S335),"")</f>
        <v>Sep-Dec</v>
      </c>
      <c r="R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S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P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Q334" s="7" t="str">
        <f>IF(Overall!S336&lt;&gt;"",_xlfn.VALUETOTEXT(Overall!S336),"")</f>
        <v>Sep-Dec</v>
      </c>
      <c r="R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S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P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Q335" s="7" t="str">
        <f>IF(Overall!S337&lt;&gt;"",_xlfn.VALUETOTEXT(Overall!S337),"")</f>
        <v>Sep-Dec</v>
      </c>
      <c r="R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S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P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Q336" s="7" t="str">
        <f>IF(Overall!S338&lt;&gt;"",_xlfn.VALUETOTEXT(Overall!S338),"")</f>
        <v>Sep-Dec</v>
      </c>
      <c r="R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S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P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Q337" s="7" t="str">
        <f>IF(Overall!S339&lt;&gt;"",_xlfn.VALUETOTEXT(Overall!S339),"")</f>
        <v>Sep-Dec</v>
      </c>
      <c r="R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S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P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Q338" s="7" t="str">
        <f>IF(Overall!S340&lt;&gt;"",_xlfn.VALUETOTEXT(Overall!S340),"")</f>
        <v>Sep-Dec</v>
      </c>
      <c r="R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S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P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Q339" s="7" t="str">
        <f>IF(Overall!S341&lt;&gt;"",_xlfn.VALUETOTEXT(Overall!S341),"")</f>
        <v>Sep-Dec</v>
      </c>
      <c r="R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S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P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Q340" s="7" t="str">
        <f>IF(Overall!S342&lt;&gt;"",_xlfn.VALUETOTEXT(Overall!S342),"")</f>
        <v>Sep-Dec</v>
      </c>
      <c r="R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S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P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Q341" s="7" t="str">
        <f>IF(Overall!S343&lt;&gt;"",_xlfn.VALUETOTEXT(Overall!S343),"")</f>
        <v>Sep-Dec</v>
      </c>
      <c r="R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S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P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Q342" s="7" t="str">
        <f>IF(Overall!S344&lt;&gt;"",_xlfn.VALUETOTEXT(Overall!S344),"")</f>
        <v>Sep</v>
      </c>
      <c r="R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S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P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Q343" s="7" t="str">
        <f>IF(Overall!S345&lt;&gt;"",_xlfn.VALUETOTEXT(Overall!S345),"")</f>
        <v>Sep</v>
      </c>
      <c r="R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S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P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Q344" s="7" t="str">
        <f>IF(Overall!S346&lt;&gt;"",_xlfn.VALUETOTEXT(Overall!S346),"")</f>
        <v>Sep</v>
      </c>
      <c r="R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S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P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Q345" s="7" t="str">
        <f>IF(Overall!S347&lt;&gt;"",_xlfn.VALUETOTEXT(Overall!S347),"")</f>
        <v>Sep</v>
      </c>
      <c r="R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S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P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Q346" s="7" t="str">
        <f>IF(Overall!S348&lt;&gt;"",_xlfn.VALUETOTEXT(Overall!S348),"")</f>
        <v>Sep</v>
      </c>
      <c r="R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S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P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Q347" s="7" t="str">
        <f>IF(Overall!S349&lt;&gt;"",_xlfn.VALUETOTEXT(Overall!S349),"")</f>
        <v>Sep</v>
      </c>
      <c r="R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S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P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Q348" s="7" t="str">
        <f>IF(Overall!S350&lt;&gt;"",_xlfn.VALUETOTEXT(Overall!S350),"")</f>
        <v>Sep</v>
      </c>
      <c r="R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S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P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Q349" s="7" t="str">
        <f>IF(Overall!S351&lt;&gt;"",_xlfn.VALUETOTEXT(Overall!S351),"")</f>
        <v>Oct-Dec</v>
      </c>
      <c r="R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S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P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Q350" s="7" t="str">
        <f>IF(Overall!S352&lt;&gt;"",_xlfn.VALUETOTEXT(Overall!S352),"")</f>
        <v>Oct-Dec</v>
      </c>
      <c r="R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S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P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Q351" s="7" t="str">
        <f>IF(Overall!S353&lt;&gt;"",_xlfn.VALUETOTEXT(Overall!S353),"")</f>
        <v>Oct-Dec</v>
      </c>
      <c r="R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S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P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Q352" s="7" t="str">
        <f>IF(Overall!S354&lt;&gt;"",_xlfn.VALUETOTEXT(Overall!S354),"")</f>
        <v>Oct-Dec</v>
      </c>
      <c r="R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S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P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Q353" s="7" t="str">
        <f>IF(Overall!S355&lt;&gt;"",_xlfn.VALUETOTEXT(Overall!S355),"")</f>
        <v>Oct-Dec</v>
      </c>
      <c r="R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S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P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Q354" s="7" t="str">
        <f>IF(Overall!S356&lt;&gt;"",_xlfn.VALUETOTEXT(Overall!S356),"")</f>
        <v>Oct-Dec</v>
      </c>
      <c r="R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S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P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Q355" s="7" t="str">
        <f>IF(Overall!S357&lt;&gt;"",_xlfn.VALUETOTEXT(Overall!S357),"")</f>
        <v>Oct-Dec</v>
      </c>
      <c r="R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S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P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Q356" s="7" t="str">
        <f>IF(Overall!S358&lt;&gt;"",_xlfn.VALUETOTEXT(Overall!S358),"")</f>
        <v>Oct-Dec</v>
      </c>
      <c r="R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S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P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Q357" s="7" t="str">
        <f>IF(Overall!S359&lt;&gt;"",_xlfn.VALUETOTEXT(Overall!S359),"")</f>
        <v>Oct-Dec</v>
      </c>
      <c r="R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S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P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Q358" s="7" t="str">
        <f>IF(Overall!S360&lt;&gt;"",_xlfn.VALUETOTEXT(Overall!S360),"")</f>
        <v>Oct-Dec</v>
      </c>
      <c r="R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S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P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Q359" s="7" t="str">
        <f>IF(Overall!S361&lt;&gt;"",_xlfn.VALUETOTEXT(Overall!S361),"")</f>
        <v>Oct-Dec</v>
      </c>
      <c r="R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S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P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Q360" s="7" t="str">
        <f>IF(Overall!S362&lt;&gt;"",_xlfn.VALUETOTEXT(Overall!S362),"")</f>
        <v>Oct-Dec</v>
      </c>
      <c r="R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S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P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Q361" s="7" t="str">
        <f>IF(Overall!S363&lt;&gt;"",_xlfn.VALUETOTEXT(Overall!S363),"")</f>
        <v>Oct-Dec</v>
      </c>
      <c r="R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S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P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Q362" s="7" t="str">
        <f>IF(Overall!S364&lt;&gt;"",_xlfn.VALUETOTEXT(Overall!S364),"")</f>
        <v>Oct-Dec</v>
      </c>
      <c r="R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S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P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Q363" s="7" t="str">
        <f>IF(Overall!S365&lt;&gt;"",_xlfn.VALUETOTEXT(Overall!S365),"")</f>
        <v>Oct-Dec</v>
      </c>
      <c r="R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S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P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Q364" s="7" t="str">
        <f>IF(Overall!S366&lt;&gt;"",_xlfn.VALUETOTEXT(Overall!S366),"")</f>
        <v>Oct-Dec</v>
      </c>
      <c r="R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S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P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Q365" s="7" t="str">
        <f>IF(Overall!S367&lt;&gt;"",_xlfn.VALUETOTEXT(Overall!S367),"")</f>
        <v>Oct-Dec</v>
      </c>
      <c r="R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S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P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Q366" s="7" t="str">
        <f>IF(Overall!S368&lt;&gt;"",_xlfn.VALUETOTEXT(Overall!S368),"")</f>
        <v>Oct-Dec</v>
      </c>
      <c r="R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S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P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Q367" s="7" t="str">
        <f>IF(Overall!S369&lt;&gt;"",_xlfn.VALUETOTEXT(Overall!S369),"")</f>
        <v>Oct-Dec</v>
      </c>
      <c r="R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S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P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Q368" s="7" t="str">
        <f>IF(Overall!S370&lt;&gt;"",_xlfn.VALUETOTEXT(Overall!S370),"")</f>
        <v>Oct-Dec</v>
      </c>
      <c r="R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S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P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Q369" s="7" t="str">
        <f>IF(Overall!S371&lt;&gt;"",_xlfn.VALUETOTEXT(Overall!S371),"")</f>
        <v>Oct-Dec</v>
      </c>
      <c r="R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S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P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Q370" s="7" t="str">
        <f>IF(Overall!S372&lt;&gt;"",_xlfn.VALUETOTEXT(Overall!S372),"")</f>
        <v>Oct-Dec</v>
      </c>
      <c r="R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S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P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Q371" s="7" t="str">
        <f>IF(Overall!S373&lt;&gt;"",_xlfn.VALUETOTEXT(Overall!S373),"")</f>
        <v>Oct-Dec</v>
      </c>
      <c r="R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S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P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Q372" s="7" t="str">
        <f>IF(Overall!S374&lt;&gt;"",_xlfn.VALUETOTEXT(Overall!S374),"")</f>
        <v>Oct-Dec</v>
      </c>
      <c r="R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S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P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Q373" s="7" t="str">
        <f>IF(Overall!S375&lt;&gt;"",_xlfn.VALUETOTEXT(Overall!S375),"")</f>
        <v>Oct-Dec</v>
      </c>
      <c r="R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S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P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Q374" s="7" t="str">
        <f>IF(Overall!S376&lt;&gt;"",_xlfn.VALUETOTEXT(Overall!S376),"")</f>
        <v>Oct-Dec</v>
      </c>
      <c r="R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S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P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Q375" s="7" t="str">
        <f>IF(Overall!S377&lt;&gt;"",_xlfn.VALUETOTEXT(Overall!S377),"")</f>
        <v>Oct-Dec</v>
      </c>
      <c r="R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S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P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Q376" s="7" t="str">
        <f>IF(Overall!S378&lt;&gt;"",_xlfn.VALUETOTEXT(Overall!S378),"")</f>
        <v>Oct-Dec</v>
      </c>
      <c r="R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S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P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Q377" s="7" t="str">
        <f>IF(Overall!S379&lt;&gt;"",_xlfn.VALUETOTEXT(Overall!S379),"")</f>
        <v>Oct-Dec</v>
      </c>
      <c r="R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S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P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Q378" s="7" t="str">
        <f>IF(Overall!S380&lt;&gt;"",_xlfn.VALUETOTEXT(Overall!S380),"")</f>
        <v>Oct-Dec</v>
      </c>
      <c r="R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S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P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Q379" s="7" t="str">
        <f>IF(Overall!S381&lt;&gt;"",_xlfn.VALUETOTEXT(Overall!S381),"")</f>
        <v>Oct-Dec</v>
      </c>
      <c r="R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S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P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Q380" s="7" t="str">
        <f>IF(Overall!S382&lt;&gt;"",_xlfn.VALUETOTEXT(Overall!S382),"")</f>
        <v>Oct-Dec</v>
      </c>
      <c r="R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S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P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Q381" s="7" t="str">
        <f>IF(Overall!S383&lt;&gt;"",_xlfn.VALUETOTEXT(Overall!S383),"")</f>
        <v>Oct-Dec</v>
      </c>
      <c r="R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S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P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Q382" s="7" t="str">
        <f>IF(Overall!S384&lt;&gt;"",_xlfn.VALUETOTEXT(Overall!S384),"")</f>
        <v>Oct-Dec</v>
      </c>
      <c r="R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S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P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Q383" s="7" t="str">
        <f>IF(Overall!S385&lt;&gt;"",_xlfn.VALUETOTEXT(Overall!S385),"")</f>
        <v>Oct-Dec</v>
      </c>
      <c r="R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S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P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Q384" s="7" t="str">
        <f>IF(Overall!S386&lt;&gt;"",_xlfn.VALUETOTEXT(Overall!S386),"")</f>
        <v>Oct-Dec</v>
      </c>
      <c r="R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S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P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Q385" s="7" t="str">
        <f>IF(Overall!S387&lt;&gt;"",_xlfn.VALUETOTEXT(Overall!S387),"")</f>
        <v>Oct-Dec</v>
      </c>
      <c r="R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S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P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Q386" s="7" t="str">
        <f>IF(Overall!S388&lt;&gt;"",_xlfn.VALUETOTEXT(Overall!S388),"")</f>
        <v>Oct-Dec</v>
      </c>
      <c r="R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S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P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Q387" s="7" t="str">
        <f>IF(Overall!S389&lt;&gt;"",_xlfn.VALUETOTEXT(Overall!S389),"")</f>
        <v>Feb</v>
      </c>
      <c r="R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S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P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Q388" s="7" t="str">
        <f>IF(Overall!S390&lt;&gt;"",_xlfn.VALUETOTEXT(Overall!S390),"")</f>
        <v>Mar</v>
      </c>
      <c r="R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S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P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Q389" s="7" t="str">
        <f>IF(Overall!S391&lt;&gt;"",_xlfn.VALUETOTEXT(Overall!S391),"")</f>
        <v>Jan</v>
      </c>
      <c r="R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S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P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Q390" s="7" t="str">
        <f>IF(Overall!S392&lt;&gt;"",_xlfn.VALUETOTEXT(Overall!S392),"")</f>
        <v>Jan</v>
      </c>
      <c r="R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S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P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Q391" s="7" t="str">
        <f>IF(Overall!S393&lt;&gt;"",_xlfn.VALUETOTEXT(Overall!S393),"")</f>
        <v>May</v>
      </c>
      <c r="R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S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P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Q392" s="7" t="str">
        <f>IF(Overall!S394&lt;&gt;"",_xlfn.VALUETOTEXT(Overall!S394),"")</f>
        <v>Jan</v>
      </c>
      <c r="R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S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P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Q393" s="7" t="str">
        <f>IF(Overall!S395&lt;&gt;"",_xlfn.VALUETOTEXT(Overall!S395),"")</f>
        <v>Jan</v>
      </c>
      <c r="R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S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P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Q394" s="7" t="str">
        <f>IF(Overall!S396&lt;&gt;"",_xlfn.VALUETOTEXT(Overall!S396),"")</f>
        <v>Apr</v>
      </c>
      <c r="R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S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P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Q395" s="7" t="str">
        <f>IF(Overall!S397&lt;&gt;"",_xlfn.VALUETOTEXT(Overall!S397),"")</f>
        <v>Feb</v>
      </c>
      <c r="R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S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P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Q396" s="7" t="str">
        <f>IF(Overall!S398&lt;&gt;"",_xlfn.VALUETOTEXT(Overall!S398),"")</f>
        <v>Mar</v>
      </c>
      <c r="R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S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P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Q397" s="7" t="str">
        <f>IF(Overall!S399&lt;&gt;"",_xlfn.VALUETOTEXT(Overall!S399),"")</f>
        <v>Apr</v>
      </c>
      <c r="R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S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P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Q398" s="7" t="str">
        <f>IF(Overall!S400&lt;&gt;"",_xlfn.VALUETOTEXT(Overall!S400),"")</f>
        <v>May</v>
      </c>
      <c r="R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S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P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Q399" s="7" t="str">
        <f>IF(Overall!S401&lt;&gt;"",_xlfn.VALUETOTEXT(Overall!S401),"")</f>
        <v>Jan</v>
      </c>
      <c r="R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S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P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Q400" s="7" t="str">
        <f>IF(Overall!S402&lt;&gt;"",_xlfn.VALUETOTEXT(Overall!S402),"")</f>
        <v>Jan</v>
      </c>
      <c r="R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S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P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Q401" s="7" t="str">
        <f>IF(Overall!S403&lt;&gt;"",_xlfn.VALUETOTEXT(Overall!S403),"")</f>
        <v>Mar</v>
      </c>
      <c r="R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S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P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Q402" s="7" t="str">
        <f>IF(Overall!S404&lt;&gt;"",_xlfn.VALUETOTEXT(Overall!S404),"")</f>
        <v>Feb</v>
      </c>
      <c r="R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S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P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Q403" s="7" t="str">
        <f>IF(Overall!S405&lt;&gt;"",_xlfn.VALUETOTEXT(Overall!S405),"")</f>
        <v>Mar</v>
      </c>
      <c r="R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S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P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Q404" s="7" t="str">
        <f>IF(Overall!S406&lt;&gt;"",_xlfn.VALUETOTEXT(Overall!S406),"")</f>
        <v>Feb</v>
      </c>
      <c r="R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S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P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Q405" s="7" t="str">
        <f>IF(Overall!S407&lt;&gt;"",_xlfn.VALUETOTEXT(Overall!S407),"")</f>
        <v>Jan-Mar</v>
      </c>
      <c r="R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S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P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Q406" s="7" t="str">
        <f>IF(Overall!S408&lt;&gt;"",_xlfn.VALUETOTEXT(Overall!S408),"")</f>
        <v>Jan-Mar</v>
      </c>
      <c r="R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S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P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Q407" s="7" t="str">
        <f>IF(Overall!S409&lt;&gt;"",_xlfn.VALUETOTEXT(Overall!S409),"")</f>
        <v>Jan</v>
      </c>
      <c r="R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S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P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Q408" s="7" t="str">
        <f>IF(Overall!S410&lt;&gt;"",_xlfn.VALUETOTEXT(Overall!S410),"")</f>
        <v>Jan</v>
      </c>
      <c r="R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S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P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Q409" s="7" t="str">
        <f>IF(Overall!S411&lt;&gt;"",_xlfn.VALUETOTEXT(Overall!S411),"")</f>
        <v>Jan-Mar</v>
      </c>
      <c r="R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S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P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Q410" s="7" t="str">
        <f>IF(Overall!S412&lt;&gt;"",_xlfn.VALUETOTEXT(Overall!S412),"")</f>
        <v>Jan</v>
      </c>
      <c r="R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S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P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Q411" s="7" t="str">
        <f>IF(Overall!S413&lt;&gt;"",_xlfn.VALUETOTEXT(Overall!S413),"")</f>
        <v>Feb</v>
      </c>
      <c r="R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S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P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Q412" s="7" t="str">
        <f>IF(Overall!S414&lt;&gt;"",_xlfn.VALUETOTEXT(Overall!S414),"")</f>
        <v>Jan</v>
      </c>
      <c r="R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S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P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Q413" s="7" t="str">
        <f>IF(Overall!S415&lt;&gt;"",_xlfn.VALUETOTEXT(Overall!S415),"")</f>
        <v>Feb</v>
      </c>
      <c r="R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S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P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Q414" s="7" t="str">
        <f>IF(Overall!S416&lt;&gt;"",_xlfn.VALUETOTEXT(Overall!S416),"")</f>
        <v>Jan-Mar</v>
      </c>
      <c r="R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S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P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Q415" s="7" t="str">
        <f>IF(Overall!S417&lt;&gt;"",_xlfn.VALUETOTEXT(Overall!S417),"")</f>
        <v>Jan-Mar</v>
      </c>
      <c r="R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S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P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Q416" s="7" t="str">
        <f>IF(Overall!S418&lt;&gt;"",_xlfn.VALUETOTEXT(Overall!S418),"")</f>
        <v>Jan-Mar</v>
      </c>
      <c r="R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S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P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Q417" s="7" t="str">
        <f>IF(Overall!S419&lt;&gt;"",_xlfn.VALUETOTEXT(Overall!S419),"")</f>
        <v>Jan-Mar</v>
      </c>
      <c r="R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S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P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Q418" s="7" t="str">
        <f>IF(Overall!S420&lt;&gt;"",_xlfn.VALUETOTEXT(Overall!S420),"")</f>
        <v>Jan-Mar</v>
      </c>
      <c r="R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S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P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Q419" s="7" t="str">
        <f>IF(Overall!S421&lt;&gt;"",_xlfn.VALUETOTEXT(Overall!S421),"")</f>
        <v>Jan-Mar</v>
      </c>
      <c r="R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S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P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Q420" s="7" t="str">
        <f>IF(Overall!S422&lt;&gt;"",_xlfn.VALUETOTEXT(Overall!S422),"")</f>
        <v>Jan-Mar</v>
      </c>
      <c r="R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S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P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Q421" s="7" t="str">
        <f>IF(Overall!S423&lt;&gt;"",_xlfn.VALUETOTEXT(Overall!S423),"")</f>
        <v>Feb</v>
      </c>
      <c r="R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S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P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Q422" s="7" t="str">
        <f>IF(Overall!S424&lt;&gt;"",_xlfn.VALUETOTEXT(Overall!S424),"")</f>
        <v>May</v>
      </c>
      <c r="R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S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P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Q423" s="7" t="str">
        <f>IF(Overall!S425&lt;&gt;"",_xlfn.VALUETOTEXT(Overall!S425),"")</f>
        <v>Feb</v>
      </c>
      <c r="R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S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P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Q424" s="7" t="str">
        <f>IF(Overall!S426&lt;&gt;"",_xlfn.VALUETOTEXT(Overall!S426),"")</f>
        <v>Mar</v>
      </c>
      <c r="R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S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P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Q425" s="7" t="str">
        <f>IF(Overall!S427&lt;&gt;"",_xlfn.VALUETOTEXT(Overall!S427),"")</f>
        <v>Feb</v>
      </c>
      <c r="R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S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P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Q426" s="7" t="str">
        <f>IF(Overall!S428&lt;&gt;"",_xlfn.VALUETOTEXT(Overall!S428),"")</f>
        <v>Mar</v>
      </c>
      <c r="R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S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P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Q427" s="7" t="str">
        <f>IF(Overall!S429&lt;&gt;"",_xlfn.VALUETOTEXT(Overall!S429),"")</f>
        <v>Feb</v>
      </c>
      <c r="R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S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P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Q428" s="7" t="str">
        <f>IF(Overall!S430&lt;&gt;"",_xlfn.VALUETOTEXT(Overall!S430),"")</f>
        <v>Mar</v>
      </c>
      <c r="R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S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P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Q429" s="7" t="str">
        <f>IF(Overall!S431&lt;&gt;"",_xlfn.VALUETOTEXT(Overall!S431),"")</f>
        <v>Mar</v>
      </c>
      <c r="R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S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P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Q430" s="7" t="str">
        <f>IF(Overall!S432&lt;&gt;"",_xlfn.VALUETOTEXT(Overall!S432),"")</f>
        <v>Jan</v>
      </c>
      <c r="R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S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P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Q431" s="7" t="str">
        <f>IF(Overall!S433&lt;&gt;"",_xlfn.VALUETOTEXT(Overall!S433),"")</f>
        <v>Apr</v>
      </c>
      <c r="R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S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P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Q432" s="7" t="str">
        <f>IF(Overall!S434&lt;&gt;"",_xlfn.VALUETOTEXT(Overall!S434),"")</f>
        <v>Apr</v>
      </c>
      <c r="R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S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P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Q433" s="7" t="str">
        <f>IF(Overall!S435&lt;&gt;"",_xlfn.VALUETOTEXT(Overall!S435),"")</f>
        <v>Feb</v>
      </c>
      <c r="R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S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P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Q434" s="7" t="str">
        <f>IF(Overall!S436&lt;&gt;"",_xlfn.VALUETOTEXT(Overall!S436),"")</f>
        <v>Apr</v>
      </c>
      <c r="R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S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P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Q435" s="7" t="str">
        <f>IF(Overall!S437&lt;&gt;"",_xlfn.VALUETOTEXT(Overall!S437),"")</f>
        <v>Jan</v>
      </c>
      <c r="R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S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P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Q436" s="7" t="str">
        <f>IF(Overall!S438&lt;&gt;"",_xlfn.VALUETOTEXT(Overall!S438),"")</f>
        <v>Mar</v>
      </c>
      <c r="R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S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P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Q437" s="7" t="str">
        <f>IF(Overall!S439&lt;&gt;"",_xlfn.VALUETOTEXT(Overall!S439),"")</f>
        <v>Apr</v>
      </c>
      <c r="R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S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P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Q438" s="7" t="str">
        <f>IF(Overall!S440&lt;&gt;"",_xlfn.VALUETOTEXT(Overall!S440),"")</f>
        <v>Mar</v>
      </c>
      <c r="R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S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P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Q439" s="7" t="str">
        <f>IF(Overall!S441&lt;&gt;"",_xlfn.VALUETOTEXT(Overall!S441),"")</f>
        <v>Feb</v>
      </c>
      <c r="R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S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P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Q440" s="7" t="str">
        <f>IF(Overall!S442&lt;&gt;"",_xlfn.VALUETOTEXT(Overall!S442),"")</f>
        <v>Apr</v>
      </c>
      <c r="R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S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P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Q441" s="7" t="str">
        <f>IF(Overall!S443&lt;&gt;"",_xlfn.VALUETOTEXT(Overall!S443),"")</f>
        <v>May</v>
      </c>
      <c r="R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S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P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Q442" s="7" t="str">
        <f>IF(Overall!S444&lt;&gt;"",_xlfn.VALUETOTEXT(Overall!S444),"")</f>
        <v>Feb</v>
      </c>
      <c r="R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S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P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Q443" s="7" t="str">
        <f>IF(Overall!S445&lt;&gt;"",_xlfn.VALUETOTEXT(Overall!S445),"")</f>
        <v>Apr</v>
      </c>
      <c r="R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S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P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Q444" s="7" t="str">
        <f>IF(Overall!S446&lt;&gt;"",_xlfn.VALUETOTEXT(Overall!S446),"")</f>
        <v>May</v>
      </c>
      <c r="R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S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P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Q445" s="7" t="str">
        <f>IF(Overall!S447&lt;&gt;"",_xlfn.VALUETOTEXT(Overall!S447),"")</f>
        <v>Mar</v>
      </c>
      <c r="R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S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P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Q446" s="7" t="str">
        <f>IF(Overall!S448&lt;&gt;"",_xlfn.VALUETOTEXT(Overall!S448),"")</f>
        <v>Apr</v>
      </c>
      <c r="R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S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P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Q447" s="7" t="str">
        <f>IF(Overall!S449&lt;&gt;"",_xlfn.VALUETOTEXT(Overall!S449),"")</f>
        <v>May</v>
      </c>
      <c r="R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S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P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Q448" s="7" t="str">
        <f>IF(Overall!S450&lt;&gt;"",_xlfn.VALUETOTEXT(Overall!S450),"")</f>
        <v>Apr-Jun</v>
      </c>
      <c r="R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S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P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Q449" s="7" t="str">
        <f>IF(Overall!S451&lt;&gt;"",_xlfn.VALUETOTEXT(Overall!S451),"")</f>
        <v>Apr-Jun</v>
      </c>
      <c r="R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S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P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Q450" s="7" t="str">
        <f>IF(Overall!S452&lt;&gt;"",_xlfn.VALUETOTEXT(Overall!S452),"")</f>
        <v>Apr-Jun</v>
      </c>
      <c r="R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S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P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Q451" s="7" t="str">
        <f>IF(Overall!S453&lt;&gt;"",_xlfn.VALUETOTEXT(Overall!S453),"")</f>
        <v>Jan-Mar</v>
      </c>
      <c r="R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S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P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Q452" s="7" t="str">
        <f>IF(Overall!S454&lt;&gt;"",_xlfn.VALUETOTEXT(Overall!S454),"")</f>
        <v>Jan-Mar</v>
      </c>
      <c r="R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S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P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Q453" s="7" t="str">
        <f>IF(Overall!S455&lt;&gt;"",_xlfn.VALUETOTEXT(Overall!S455),"")</f>
        <v>Jun</v>
      </c>
      <c r="R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S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P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Q454" s="7" t="str">
        <f>IF(Overall!S456&lt;&gt;"",_xlfn.VALUETOTEXT(Overall!S456),"")</f>
        <v>Jun</v>
      </c>
      <c r="R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S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P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Q455" s="7" t="str">
        <f>IF(Overall!S457&lt;&gt;"",_xlfn.VALUETOTEXT(Overall!S457),"")</f>
        <v>Jun</v>
      </c>
      <c r="R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S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P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Q456" s="7" t="str">
        <f>IF(Overall!S458&lt;&gt;"",_xlfn.VALUETOTEXT(Overall!S458),"")</f>
        <v>May</v>
      </c>
      <c r="R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S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P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Q457" s="7" t="str">
        <f>IF(Overall!S459&lt;&gt;"",_xlfn.VALUETOTEXT(Overall!S459),"")</f>
        <v>Jun</v>
      </c>
      <c r="R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S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P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Q458" s="7" t="str">
        <f>IF(Overall!S460&lt;&gt;"",_xlfn.VALUETOTEXT(Overall!S460),"")</f>
        <v>Jun</v>
      </c>
      <c r="R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S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P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Q459" s="7" t="str">
        <f>IF(Overall!S461&lt;&gt;"",_xlfn.VALUETOTEXT(Overall!S461),"")</f>
        <v>May</v>
      </c>
      <c r="R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S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P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Q460" s="7" t="str">
        <f>IF(Overall!S462&lt;&gt;"",_xlfn.VALUETOTEXT(Overall!S462),"")</f>
        <v>Jan</v>
      </c>
      <c r="R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S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P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Q461" s="7" t="str">
        <f>IF(Overall!S463&lt;&gt;"",_xlfn.VALUETOTEXT(Overall!S463),"")</f>
        <v>Jan</v>
      </c>
      <c r="R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S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P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Q462" s="7" t="str">
        <f>IF(Overall!S464&lt;&gt;"",_xlfn.VALUETOTEXT(Overall!S464),"")</f>
        <v>Jan</v>
      </c>
      <c r="R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S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P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Q463" s="7" t="str">
        <f>IF(Overall!S465&lt;&gt;"",_xlfn.VALUETOTEXT(Overall!S465),"")</f>
        <v>Jan</v>
      </c>
      <c r="R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S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P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Q464" s="7" t="str">
        <f>IF(Overall!S466&lt;&gt;"",_xlfn.VALUETOTEXT(Overall!S466),"")</f>
        <v>Jan</v>
      </c>
      <c r="R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S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P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Q465" s="7" t="str">
        <f>IF(Overall!S467&lt;&gt;"",_xlfn.VALUETOTEXT(Overall!S467),"")</f>
        <v>Feb</v>
      </c>
      <c r="R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S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P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Q466" s="7" t="str">
        <f>IF(Overall!S468&lt;&gt;"",_xlfn.VALUETOTEXT(Overall!S468),"")</f>
        <v>Feb</v>
      </c>
      <c r="R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S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P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Q467" s="7" t="str">
        <f>IF(Overall!S469&lt;&gt;"",_xlfn.VALUETOTEXT(Overall!S469),"")</f>
        <v>Feb</v>
      </c>
      <c r="R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S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P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Q468" s="7" t="str">
        <f>IF(Overall!S470&lt;&gt;"",_xlfn.VALUETOTEXT(Overall!S470),"")</f>
        <v>Feb</v>
      </c>
      <c r="R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S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P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Q469" s="7" t="str">
        <f>IF(Overall!S471&lt;&gt;"",_xlfn.VALUETOTEXT(Overall!S471),"")</f>
        <v>Mar</v>
      </c>
      <c r="R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S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P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Q470" s="7" t="str">
        <f>IF(Overall!S472&lt;&gt;"",_xlfn.VALUETOTEXT(Overall!S472),"")</f>
        <v>Mar</v>
      </c>
      <c r="R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S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P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Q471" s="7" t="str">
        <f>IF(Overall!S473&lt;&gt;"",_xlfn.VALUETOTEXT(Overall!S473),"")</f>
        <v>Apr</v>
      </c>
      <c r="R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S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P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Q472" s="7" t="str">
        <f>IF(Overall!S474&lt;&gt;"",_xlfn.VALUETOTEXT(Overall!S474),"")</f>
        <v>Apr</v>
      </c>
      <c r="R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S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P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Q473" s="7" t="str">
        <f>IF(Overall!S475&lt;&gt;"",_xlfn.VALUETOTEXT(Overall!S475),"")</f>
        <v>Apr</v>
      </c>
      <c r="R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S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P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Q474" s="7" t="str">
        <f>IF(Overall!S476&lt;&gt;"",_xlfn.VALUETOTEXT(Overall!S476),"")</f>
        <v>Apr</v>
      </c>
      <c r="R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S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P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Q475" s="7" t="str">
        <f>IF(Overall!S477&lt;&gt;"",_xlfn.VALUETOTEXT(Overall!S477),"")</f>
        <v>Apr</v>
      </c>
      <c r="R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S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P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Q476" s="7" t="str">
        <f>IF(Overall!S478&lt;&gt;"",_xlfn.VALUETOTEXT(Overall!S478),"")</f>
        <v>Apr</v>
      </c>
      <c r="R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S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P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Q477" s="7" t="str">
        <f>IF(Overall!S479&lt;&gt;"",_xlfn.VALUETOTEXT(Overall!S479),"")</f>
        <v>Apr</v>
      </c>
      <c r="R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S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P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Q478" s="7" t="str">
        <f>IF(Overall!S480&lt;&gt;"",_xlfn.VALUETOTEXT(Overall!S480),"")</f>
        <v>Apr</v>
      </c>
      <c r="R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S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P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Q479" s="7" t="str">
        <f>IF(Overall!S481&lt;&gt;"",_xlfn.VALUETOTEXT(Overall!S481),"")</f>
        <v>Apr</v>
      </c>
      <c r="R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S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P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Q480" s="7" t="str">
        <f>IF(Overall!S482&lt;&gt;"",_xlfn.VALUETOTEXT(Overall!S482),"")</f>
        <v>Apr</v>
      </c>
      <c r="R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S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P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Q481" s="7" t="str">
        <f>IF(Overall!S483&lt;&gt;"",_xlfn.VALUETOTEXT(Overall!S483),"")</f>
        <v>Apr</v>
      </c>
      <c r="R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S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P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Q482" s="7" t="str">
        <f>IF(Overall!S484&lt;&gt;"",_xlfn.VALUETOTEXT(Overall!S484),"")</f>
        <v>May-Jun</v>
      </c>
      <c r="R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S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P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Q483" s="7" t="str">
        <f>IF(Overall!S485&lt;&gt;"",_xlfn.VALUETOTEXT(Overall!S485),"")</f>
        <v>May-Jun</v>
      </c>
      <c r="R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S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P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Q484" s="7" t="str">
        <f>IF(Overall!S486&lt;&gt;"",_xlfn.VALUETOTEXT(Overall!S486),"")</f>
        <v>May-Jun</v>
      </c>
      <c r="R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S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P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Q485" s="7" t="str">
        <f>IF(Overall!S487&lt;&gt;"",_xlfn.VALUETOTEXT(Overall!S487),"")</f>
        <v>May-Jun</v>
      </c>
      <c r="R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S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P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Q486" s="7" t="str">
        <f>IF(Overall!S488&lt;&gt;"",_xlfn.VALUETOTEXT(Overall!S488),"")</f>
        <v>May-Jun</v>
      </c>
      <c r="R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S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P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Q487" s="7" t="str">
        <f>IF(Overall!S489&lt;&gt;"",_xlfn.VALUETOTEXT(Overall!S489),"")</f>
        <v>May-Jun</v>
      </c>
      <c r="R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S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P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Q488" s="7" t="str">
        <f>IF(Overall!S490&lt;&gt;"",_xlfn.VALUETOTEXT(Overall!S490),"")</f>
        <v>May-Jun</v>
      </c>
      <c r="R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S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P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Q489" s="7" t="str">
        <f>IF(Overall!S491&lt;&gt;"",_xlfn.VALUETOTEXT(Overall!S491),"")</f>
        <v>May-Jun</v>
      </c>
      <c r="R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S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P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Q490" s="7" t="str">
        <f>IF(Overall!S492&lt;&gt;"",_xlfn.VALUETOTEXT(Overall!S492),"")</f>
        <v>May-Jun</v>
      </c>
      <c r="R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S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P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Q491" s="7" t="str">
        <f>IF(Overall!S493&lt;&gt;"",_xlfn.VALUETOTEXT(Overall!S493),"")</f>
        <v>May-Jun</v>
      </c>
      <c r="R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S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P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Q492" s="7" t="str">
        <f>IF(Overall!S494&lt;&gt;"",_xlfn.VALUETOTEXT(Overall!S494),"")</f>
        <v>May-Jun</v>
      </c>
      <c r="R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S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P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Q493" s="7" t="str">
        <f>IF(Overall!S495&lt;&gt;"",_xlfn.VALUETOTEXT(Overall!S495),"")</f>
        <v>May</v>
      </c>
      <c r="R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S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P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Q494" s="7" t="str">
        <f>IF(Overall!S496&lt;&gt;"",_xlfn.VALUETOTEXT(Overall!S496),"")</f>
        <v>May</v>
      </c>
      <c r="R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S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P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Q495" s="7" t="str">
        <f>IF(Overall!S497&lt;&gt;"",_xlfn.VALUETOTEXT(Overall!S497),"")</f>
        <v>May</v>
      </c>
      <c r="R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S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P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Q496" s="7" t="str">
        <f>IF(Overall!S498&lt;&gt;"",_xlfn.VALUETOTEXT(Overall!S498),"")</f>
        <v>May</v>
      </c>
      <c r="R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S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P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Q497" s="7" t="str">
        <f>IF(Overall!S499&lt;&gt;"",_xlfn.VALUETOTEXT(Overall!S499),"")</f>
        <v>May</v>
      </c>
      <c r="R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S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P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Q498" s="7" t="str">
        <f>IF(Overall!S500&lt;&gt;"",_xlfn.VALUETOTEXT(Overall!S500),"")</f>
        <v>May</v>
      </c>
      <c r="R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S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P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Q499" s="7" t="str">
        <f>IF(Overall!S501&lt;&gt;"",_xlfn.VALUETOTEXT(Overall!S501),"")</f>
        <v>May</v>
      </c>
      <c r="R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S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P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Q500" s="7" t="str">
        <f>IF(Overall!S502&lt;&gt;"",_xlfn.VALUETOTEXT(Overall!S502),"")</f>
        <v>May</v>
      </c>
      <c r="R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S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P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Q501" s="7" t="str">
        <f>IF(Overall!S503&lt;&gt;"",_xlfn.VALUETOTEXT(Overall!S503),"")</f>
        <v>Jun</v>
      </c>
      <c r="R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S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P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Q502" s="7" t="str">
        <f>IF(Overall!S504&lt;&gt;"",_xlfn.VALUETOTEXT(Overall!S504),"")</f>
        <v>Jun</v>
      </c>
      <c r="R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S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P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Q503" s="7" t="str">
        <f>IF(Overall!S505&lt;&gt;"",_xlfn.VALUETOTEXT(Overall!S505),"")</f>
        <v>Jun</v>
      </c>
      <c r="R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S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P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Q504" s="7" t="str">
        <f>IF(Overall!S506&lt;&gt;"",_xlfn.VALUETOTEXT(Overall!S506),"")</f>
        <v>Jun</v>
      </c>
      <c r="R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S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P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Q505" s="7" t="str">
        <f>IF(Overall!S507&lt;&gt;"",_xlfn.VALUETOTEXT(Overall!S507),"")</f>
        <v>Jul</v>
      </c>
      <c r="R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S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P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Q506" s="7" t="str">
        <f>IF(Overall!S508&lt;&gt;"",_xlfn.VALUETOTEXT(Overall!S508),"")</f>
        <v>Jul</v>
      </c>
      <c r="R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S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P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Q507" s="7" t="str">
        <f>IF(Overall!S509&lt;&gt;"",_xlfn.VALUETOTEXT(Overall!S509),"")</f>
        <v>Jul</v>
      </c>
      <c r="R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S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P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Q508" s="7" t="str">
        <f>IF(Overall!S510&lt;&gt;"",_xlfn.VALUETOTEXT(Overall!S510),"")</f>
        <v>Jul</v>
      </c>
      <c r="R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S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P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Q509" s="7" t="str">
        <f>IF(Overall!S511&lt;&gt;"",_xlfn.VALUETOTEXT(Overall!S511),"")</f>
        <v>Jul</v>
      </c>
      <c r="R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S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P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Q510" s="7" t="str">
        <f>IF(Overall!S512&lt;&gt;"",_xlfn.VALUETOTEXT(Overall!S512),"")</f>
        <v>Jul</v>
      </c>
      <c r="R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S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P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Q511" s="7" t="str">
        <f>IF(Overall!S513&lt;&gt;"",_xlfn.VALUETOTEXT(Overall!S513),"")</f>
        <v>Jul</v>
      </c>
      <c r="R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S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P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Q512" s="7" t="str">
        <f>IF(Overall!S514&lt;&gt;"",_xlfn.VALUETOTEXT(Overall!S514),"")</f>
        <v>Jul</v>
      </c>
      <c r="R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S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P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Q513" s="7" t="str">
        <f>IF(Overall!S515&lt;&gt;"",_xlfn.VALUETOTEXT(Overall!S515),"")</f>
        <v>Jul</v>
      </c>
      <c r="R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S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P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Q514" s="7" t="str">
        <f>IF(Overall!S516&lt;&gt;"",_xlfn.VALUETOTEXT(Overall!S516),"")</f>
        <v>Jul</v>
      </c>
      <c r="R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S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P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Q515" s="7" t="str">
        <f>IF(Overall!S517&lt;&gt;"",_xlfn.VALUETOTEXT(Overall!S517),"")</f>
        <v>Jul</v>
      </c>
      <c r="R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S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P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Q516" s="7" t="str">
        <f>IF(Overall!S518&lt;&gt;"",_xlfn.VALUETOTEXT(Overall!S518),"")</f>
        <v>Jul</v>
      </c>
      <c r="R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S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P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Q517" s="7" t="str">
        <f>IF(Overall!S519&lt;&gt;"",_xlfn.VALUETOTEXT(Overall!S519),"")</f>
        <v>Jul</v>
      </c>
      <c r="R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S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P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Q518" s="7" t="str">
        <f>IF(Overall!S520&lt;&gt;"",_xlfn.VALUETOTEXT(Overall!S520),"")</f>
        <v>Jul</v>
      </c>
      <c r="R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S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P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Q519" s="7" t="str">
        <f>IF(Overall!S521&lt;&gt;"",_xlfn.VALUETOTEXT(Overall!S521),"")</f>
        <v>Jul</v>
      </c>
      <c r="R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S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P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Q520" s="7" t="str">
        <f>IF(Overall!S522&lt;&gt;"",_xlfn.VALUETOTEXT(Overall!S522),"")</f>
        <v>Jul</v>
      </c>
      <c r="R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S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P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Q521" s="7" t="str">
        <f>IF(Overall!S523&lt;&gt;"",_xlfn.VALUETOTEXT(Overall!S523),"")</f>
        <v>Jul</v>
      </c>
      <c r="R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S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P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Q522" s="7" t="str">
        <f>IF(Overall!S524&lt;&gt;"",_xlfn.VALUETOTEXT(Overall!S524),"")</f>
        <v>Jul</v>
      </c>
      <c r="R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S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P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Q523" s="7" t="str">
        <f>IF(Overall!S525&lt;&gt;"",_xlfn.VALUETOTEXT(Overall!S525),"")</f>
        <v>Jul</v>
      </c>
      <c r="R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S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P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Q524" s="7" t="str">
        <f>IF(Overall!S526&lt;&gt;"",_xlfn.VALUETOTEXT(Overall!S526),"")</f>
        <v>Jul</v>
      </c>
      <c r="R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S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P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Q525" s="7" t="str">
        <f>IF(Overall!S527&lt;&gt;"",_xlfn.VALUETOTEXT(Overall!S527),"")</f>
        <v>Jul</v>
      </c>
      <c r="R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S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P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Q526" s="7" t="str">
        <f>IF(Overall!S528&lt;&gt;"",_xlfn.VALUETOTEXT(Overall!S528),"")</f>
        <v>Aug</v>
      </c>
      <c r="R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S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P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Q527" s="7" t="str">
        <f>IF(Overall!S529&lt;&gt;"",_xlfn.VALUETOTEXT(Overall!S529),"")</f>
        <v>Aug</v>
      </c>
      <c r="R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S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P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Q528" s="7" t="str">
        <f>IF(Overall!S530&lt;&gt;"",_xlfn.VALUETOTEXT(Overall!S530),"")</f>
        <v>Aug</v>
      </c>
      <c r="R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S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P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Q529" s="7" t="str">
        <f>IF(Overall!S531&lt;&gt;"",_xlfn.VALUETOTEXT(Overall!S531),"")</f>
        <v>Aug</v>
      </c>
      <c r="R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S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P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Q530" s="7" t="str">
        <f>IF(Overall!S532&lt;&gt;"",_xlfn.VALUETOTEXT(Overall!S532),"")</f>
        <v>Aug</v>
      </c>
      <c r="R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S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P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Q531" s="7" t="str">
        <f>IF(Overall!S533&lt;&gt;"",_xlfn.VALUETOTEXT(Overall!S533),"")</f>
        <v>Aug</v>
      </c>
      <c r="R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S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P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Q532" s="7" t="str">
        <f>IF(Overall!S534&lt;&gt;"",_xlfn.VALUETOTEXT(Overall!S534),"")</f>
        <v>Aug</v>
      </c>
      <c r="R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S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P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Q533" s="7" t="str">
        <f>IF(Overall!S535&lt;&gt;"",_xlfn.VALUETOTEXT(Overall!S535),"")</f>
        <v>Aug</v>
      </c>
      <c r="R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S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P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Q534" s="7" t="str">
        <f>IF(Overall!S536&lt;&gt;"",_xlfn.VALUETOTEXT(Overall!S536),"")</f>
        <v>Aug</v>
      </c>
      <c r="R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S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P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Q535" s="7" t="str">
        <f>IF(Overall!S537&lt;&gt;"",_xlfn.VALUETOTEXT(Overall!S537),"")</f>
        <v>Aug</v>
      </c>
      <c r="R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S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P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Q536" s="7" t="str">
        <f>IF(Overall!S538&lt;&gt;"",_xlfn.VALUETOTEXT(Overall!S538),"")</f>
        <v>Aug</v>
      </c>
      <c r="R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S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P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Q537" s="7" t="str">
        <f>IF(Overall!S539&lt;&gt;"",_xlfn.VALUETOTEXT(Overall!S539),"")</f>
        <v>Aug</v>
      </c>
      <c r="R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S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P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Q538" s="7" t="str">
        <f>IF(Overall!S540&lt;&gt;"",_xlfn.VALUETOTEXT(Overall!S540),"")</f>
        <v>Aug</v>
      </c>
      <c r="R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S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P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Q539" s="7" t="str">
        <f>IF(Overall!S541&lt;&gt;"",_xlfn.VALUETOTEXT(Overall!S541),"")</f>
        <v>Aug</v>
      </c>
      <c r="R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S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P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Q540" s="7" t="str">
        <f>IF(Overall!S542&lt;&gt;"",_xlfn.VALUETOTEXT(Overall!S542),"")</f>
        <v>Aug</v>
      </c>
      <c r="R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S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P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Q541" s="7" t="str">
        <f>IF(Overall!S543&lt;&gt;"",_xlfn.VALUETOTEXT(Overall!S543),"")</f>
        <v>Sep</v>
      </c>
      <c r="R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S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P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Q542" s="7" t="str">
        <f>IF(Overall!S544&lt;&gt;"",_xlfn.VALUETOTEXT(Overall!S544),"")</f>
        <v>Sep</v>
      </c>
      <c r="R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S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P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Q543" s="7" t="str">
        <f>IF(Overall!S545&lt;&gt;"",_xlfn.VALUETOTEXT(Overall!S545),"")</f>
        <v>Sep</v>
      </c>
      <c r="R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S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P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Q544" s="7" t="str">
        <f>IF(Overall!S546&lt;&gt;"",_xlfn.VALUETOTEXT(Overall!S546),"")</f>
        <v>Sep</v>
      </c>
      <c r="R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S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P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Q545" s="7" t="str">
        <f>IF(Overall!S547&lt;&gt;"",_xlfn.VALUETOTEXT(Overall!S547),"")</f>
        <v>Sep</v>
      </c>
      <c r="R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S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P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Q546" s="7" t="str">
        <f>IF(Overall!S548&lt;&gt;"",_xlfn.VALUETOTEXT(Overall!S548),"")</f>
        <v>Sep</v>
      </c>
      <c r="R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S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P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Q547" s="7" t="str">
        <f>IF(Overall!S549&lt;&gt;"",_xlfn.VALUETOTEXT(Overall!S549),"")</f>
        <v>Sep</v>
      </c>
      <c r="R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S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P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Q548" s="7" t="str">
        <f>IF(Overall!S550&lt;&gt;"",_xlfn.VALUETOTEXT(Overall!S550),"")</f>
        <v>Sep</v>
      </c>
      <c r="R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S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P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Q549" s="7" t="str">
        <f>IF(Overall!S551&lt;&gt;"",_xlfn.VALUETOTEXT(Overall!S551),"")</f>
        <v>Sep</v>
      </c>
      <c r="R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S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P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Q550" s="7" t="str">
        <f>IF(Overall!S552&lt;&gt;"",_xlfn.VALUETOTEXT(Overall!S552),"")</f>
        <v>Sep</v>
      </c>
      <c r="R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S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P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Q551" s="7" t="str">
        <f>IF(Overall!S553&lt;&gt;"",_xlfn.VALUETOTEXT(Overall!S553),"")</f>
        <v>Sep</v>
      </c>
      <c r="R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S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P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Q552" s="7" t="str">
        <f>IF(Overall!S554&lt;&gt;"",_xlfn.VALUETOTEXT(Overall!S554),"")</f>
        <v>Sep</v>
      </c>
      <c r="R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S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P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Q553" s="7" t="str">
        <f>IF(Overall!S555&lt;&gt;"",_xlfn.VALUETOTEXT(Overall!S555),"")</f>
        <v>Sep</v>
      </c>
      <c r="R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S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P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Q554" s="7" t="str">
        <f>IF(Overall!S556&lt;&gt;"",_xlfn.VALUETOTEXT(Overall!S556),"")</f>
        <v>Sep</v>
      </c>
      <c r="R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S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P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Q555" s="7" t="str">
        <f>IF(Overall!S557&lt;&gt;"",_xlfn.VALUETOTEXT(Overall!S557),"")</f>
        <v>Sep</v>
      </c>
      <c r="R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S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P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Q556" s="7" t="str">
        <f>IF(Overall!S558&lt;&gt;"",_xlfn.VALUETOTEXT(Overall!S558),"")</f>
        <v>Oct</v>
      </c>
      <c r="R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S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P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Q557" s="7" t="str">
        <f>IF(Overall!S559&lt;&gt;"",_xlfn.VALUETOTEXT(Overall!S559),"")</f>
        <v>Oct</v>
      </c>
      <c r="R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S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P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Q558" s="7" t="str">
        <f>IF(Overall!S560&lt;&gt;"",_xlfn.VALUETOTEXT(Overall!S560),"")</f>
        <v>Oct</v>
      </c>
      <c r="R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S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P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Q559" s="7" t="str">
        <f>IF(Overall!S561&lt;&gt;"",_xlfn.VALUETOTEXT(Overall!S561),"")</f>
        <v>Oct</v>
      </c>
      <c r="R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S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P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Q560" s="7" t="str">
        <f>IF(Overall!S562&lt;&gt;"",_xlfn.VALUETOTEXT(Overall!S562),"")</f>
        <v>Oct</v>
      </c>
      <c r="R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S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P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Q561" s="7" t="str">
        <f>IF(Overall!S563&lt;&gt;"",_xlfn.VALUETOTEXT(Overall!S563),"")</f>
        <v>Oct</v>
      </c>
      <c r="R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S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P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Q562" s="7" t="str">
        <f>IF(Overall!S564&lt;&gt;"",_xlfn.VALUETOTEXT(Overall!S564),"")</f>
        <v>Oct</v>
      </c>
      <c r="R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S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P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Q563" s="7" t="str">
        <f>IF(Overall!S565&lt;&gt;"",_xlfn.VALUETOTEXT(Overall!S565),"")</f>
        <v>Oct</v>
      </c>
      <c r="R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S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P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Q564" s="7" t="str">
        <f>IF(Overall!S566&lt;&gt;"",_xlfn.VALUETOTEXT(Overall!S566),"")</f>
        <v>Oct</v>
      </c>
      <c r="R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S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P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Q565" s="7" t="str">
        <f>IF(Overall!S567&lt;&gt;"",_xlfn.VALUETOTEXT(Overall!S567),"")</f>
        <v>Oct</v>
      </c>
      <c r="R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S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P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Q566" s="7" t="str">
        <f>IF(Overall!S568&lt;&gt;"",_xlfn.VALUETOTEXT(Overall!S568),"")</f>
        <v>Oct</v>
      </c>
      <c r="R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S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P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Q567" s="7" t="str">
        <f>IF(Overall!S569&lt;&gt;"",_xlfn.VALUETOTEXT(Overall!S569),"")</f>
        <v>Oct</v>
      </c>
      <c r="R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S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P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Q568" s="7" t="str">
        <f>IF(Overall!S570&lt;&gt;"",_xlfn.VALUETOTEXT(Overall!S570),"")</f>
        <v>Oct</v>
      </c>
      <c r="R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S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P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Q569" s="7" t="str">
        <f>IF(Overall!S571&lt;&gt;"",_xlfn.VALUETOTEXT(Overall!S571),"")</f>
        <v>Oct</v>
      </c>
      <c r="R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S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P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Q570" s="7" t="str">
        <f>IF(Overall!S572&lt;&gt;"",_xlfn.VALUETOTEXT(Overall!S572),"")</f>
        <v>Oct</v>
      </c>
      <c r="R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S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P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Q571" s="7" t="str">
        <f>IF(Overall!S573&lt;&gt;"",_xlfn.VALUETOTEXT(Overall!S573),"")</f>
        <v>Oct</v>
      </c>
      <c r="R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S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P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Q572" s="7" t="str">
        <f>IF(Overall!S574&lt;&gt;"",_xlfn.VALUETOTEXT(Overall!S574),"")</f>
        <v>Oct</v>
      </c>
      <c r="R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S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P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Q573" s="7" t="str">
        <f>IF(Overall!S575&lt;&gt;"",_xlfn.VALUETOTEXT(Overall!S575),"")</f>
        <v>Nov</v>
      </c>
      <c r="R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S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P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Q574" s="7" t="str">
        <f>IF(Overall!S576&lt;&gt;"",_xlfn.VALUETOTEXT(Overall!S576),"")</f>
        <v>Nov</v>
      </c>
      <c r="R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S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P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Q575" s="7" t="str">
        <f>IF(Overall!S577&lt;&gt;"",_xlfn.VALUETOTEXT(Overall!S577),"")</f>
        <v>Nov</v>
      </c>
      <c r="R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S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P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Q576" s="7" t="str">
        <f>IF(Overall!S578&lt;&gt;"",_xlfn.VALUETOTEXT(Overall!S578),"")</f>
        <v>Nov</v>
      </c>
      <c r="R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S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P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Q577" s="7" t="str">
        <f>IF(Overall!S579&lt;&gt;"",_xlfn.VALUETOTEXT(Overall!S579),"")</f>
        <v>Nov</v>
      </c>
      <c r="R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S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P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Q578" s="7" t="str">
        <f>IF(Overall!S580&lt;&gt;"",_xlfn.VALUETOTEXT(Overall!S580),"")</f>
        <v>Nov</v>
      </c>
      <c r="R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S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P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Q579" s="7" t="str">
        <f>IF(Overall!S581&lt;&gt;"",_xlfn.VALUETOTEXT(Overall!S581),"")</f>
        <v>Nov</v>
      </c>
      <c r="R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S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P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Q580" s="7" t="str">
        <f>IF(Overall!S582&lt;&gt;"",_xlfn.VALUETOTEXT(Overall!S582),"")</f>
        <v>Nov</v>
      </c>
      <c r="R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S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P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Q581" s="7" t="str">
        <f>IF(Overall!S583&lt;&gt;"",_xlfn.VALUETOTEXT(Overall!S583),"")</f>
        <v>Nov</v>
      </c>
      <c r="R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S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P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Q582" s="7" t="str">
        <f>IF(Overall!S584&lt;&gt;"",_xlfn.VALUETOTEXT(Overall!S584),"")</f>
        <v>Nov</v>
      </c>
      <c r="R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S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P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Q583" s="7" t="str">
        <f>IF(Overall!S585&lt;&gt;"",_xlfn.VALUETOTEXT(Overall!S585),"")</f>
        <v>Nov</v>
      </c>
      <c r="R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S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P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Q584" s="7" t="str">
        <f>IF(Overall!S586&lt;&gt;"",_xlfn.VALUETOTEXT(Overall!S586),"")</f>
        <v>Nov</v>
      </c>
      <c r="R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S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P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Q585" s="7" t="str">
        <f>IF(Overall!S587&lt;&gt;"",_xlfn.VALUETOTEXT(Overall!S587),"")</f>
        <v>Nov</v>
      </c>
      <c r="R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S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P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Q586" s="7" t="str">
        <f>IF(Overall!S588&lt;&gt;"",_xlfn.VALUETOTEXT(Overall!S588),"")</f>
        <v>Nov</v>
      </c>
      <c r="R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S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P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Q587" s="7" t="str">
        <f>IF(Overall!S589&lt;&gt;"",_xlfn.VALUETOTEXT(Overall!S589),"")</f>
        <v>Nov</v>
      </c>
      <c r="R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S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P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Q588" s="7" t="str">
        <f>IF(Overall!S590&lt;&gt;"",_xlfn.VALUETOTEXT(Overall!S590),"")</f>
        <v>Nov</v>
      </c>
      <c r="R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S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P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Q589" s="7" t="str">
        <f>IF(Overall!S591&lt;&gt;"",_xlfn.VALUETOTEXT(Overall!S591),"")</f>
        <v>Nov</v>
      </c>
      <c r="R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S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P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Q590" s="7" t="str">
        <f>IF(Overall!S592&lt;&gt;"",_xlfn.VALUETOTEXT(Overall!S592),"")</f>
        <v>Nov</v>
      </c>
      <c r="R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S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P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Q591" s="7" t="str">
        <f>IF(Overall!S593&lt;&gt;"",_xlfn.VALUETOTEXT(Overall!S593),"")</f>
        <v>Nov</v>
      </c>
      <c r="R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S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P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Q592" s="7" t="str">
        <f>IF(Overall!S594&lt;&gt;"",_xlfn.VALUETOTEXT(Overall!S594),"")</f>
        <v>Nov</v>
      </c>
      <c r="R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S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P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Q593" s="7" t="str">
        <f>IF(Overall!S595&lt;&gt;"",_xlfn.VALUETOTEXT(Overall!S595),"")</f>
        <v>Nov</v>
      </c>
      <c r="R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S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P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Q594" s="7" t="str">
        <f>IF(Overall!S596&lt;&gt;"",_xlfn.VALUETOTEXT(Overall!S596),"")</f>
        <v>Nov</v>
      </c>
      <c r="R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S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P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Q595" s="7" t="str">
        <f>IF(Overall!S597&lt;&gt;"",_xlfn.VALUETOTEXT(Overall!S597),"")</f>
        <v>Nov</v>
      </c>
      <c r="R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S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P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Q596" s="7" t="str">
        <f>IF(Overall!S598&lt;&gt;"",_xlfn.VALUETOTEXT(Overall!S598),"")</f>
        <v>Nov</v>
      </c>
      <c r="R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S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P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Q597" s="7" t="str">
        <f>IF(Overall!S599&lt;&gt;"",_xlfn.VALUETOTEXT(Overall!S599),"")</f>
        <v>Nov</v>
      </c>
      <c r="R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S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P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Q598" s="7" t="str">
        <f>IF(Overall!S600&lt;&gt;"",_xlfn.VALUETOTEXT(Overall!S600),"")</f>
        <v>Nov</v>
      </c>
      <c r="R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S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P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Q599" s="7" t="str">
        <f>IF(Overall!S601&lt;&gt;"",_xlfn.VALUETOTEXT(Overall!S601),"")</f>
        <v>Dec</v>
      </c>
      <c r="R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S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P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Q600" s="7" t="str">
        <f>IF(Overall!S602&lt;&gt;"",_xlfn.VALUETOTEXT(Overall!S602),"")</f>
        <v>Dec</v>
      </c>
      <c r="R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S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P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Q601" s="7" t="str">
        <f>IF(Overall!S603&lt;&gt;"",_xlfn.VALUETOTEXT(Overall!S603),"")</f>
        <v>Dec</v>
      </c>
      <c r="R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S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P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Q602" s="7" t="str">
        <f>IF(Overall!S604&lt;&gt;"",_xlfn.VALUETOTEXT(Overall!S604),"")</f>
        <v>Dec</v>
      </c>
      <c r="R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S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P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Q603" s="7" t="str">
        <f>IF(Overall!S605&lt;&gt;"",_xlfn.VALUETOTEXT(Overall!S605),"")</f>
        <v>Dec</v>
      </c>
      <c r="R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S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P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Q604" s="7" t="str">
        <f>IF(Overall!S606&lt;&gt;"",_xlfn.VALUETOTEXT(Overall!S606),"")</f>
        <v>Dec</v>
      </c>
      <c r="R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S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P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Q605" s="7" t="str">
        <f>IF(Overall!S607&lt;&gt;"",_xlfn.VALUETOTEXT(Overall!S607),"")</f>
        <v>Dec</v>
      </c>
      <c r="R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S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P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Q606" s="7" t="str">
        <f>IF(Overall!S608&lt;&gt;"",_xlfn.VALUETOTEXT(Overall!S608),"")</f>
        <v>Dec</v>
      </c>
      <c r="R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S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P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Q607" s="7" t="str">
        <f>IF(Overall!S609&lt;&gt;"",_xlfn.VALUETOTEXT(Overall!S609),"")</f>
        <v>Dec</v>
      </c>
      <c r="R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S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P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Q608" s="7" t="str">
        <f>IF(Overall!S610&lt;&gt;"",_xlfn.VALUETOTEXT(Overall!S610),"")</f>
        <v>Dec</v>
      </c>
      <c r="R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S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P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Q609" s="7" t="str">
        <f>IF(Overall!S611&lt;&gt;"",_xlfn.VALUETOTEXT(Overall!S611),"")</f>
        <v>Dec</v>
      </c>
      <c r="R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S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P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Q610" s="7" t="str">
        <f>IF(Overall!S612&lt;&gt;"",_xlfn.VALUETOTEXT(Overall!S612),"")</f>
        <v>Dec</v>
      </c>
      <c r="R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S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P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Q611" s="7" t="str">
        <f>IF(Overall!S613&lt;&gt;"",_xlfn.VALUETOTEXT(Overall!S613),"")</f>
        <v>Dec</v>
      </c>
      <c r="R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S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P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Q612" s="7" t="str">
        <f>IF(Overall!S614&lt;&gt;"",_xlfn.VALUETOTEXT(Overall!S614),"")</f>
        <v>Dec</v>
      </c>
      <c r="R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S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P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Q613" s="7" t="str">
        <f>IF(Overall!S615&lt;&gt;"",_xlfn.VALUETOTEXT(Overall!S615),"")</f>
        <v>Dec</v>
      </c>
      <c r="R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S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P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Q614" s="7" t="str">
        <f>IF(Overall!S616&lt;&gt;"",_xlfn.VALUETOTEXT(Overall!S616),"")</f>
        <v>Dec</v>
      </c>
      <c r="R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S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P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Q615" s="7" t="str">
        <f>IF(Overall!S617&lt;&gt;"",_xlfn.VALUETOTEXT(Overall!S617),"")</f>
        <v>Dec</v>
      </c>
      <c r="R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S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P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Q616" s="7" t="str">
        <f>IF(Overall!S618&lt;&gt;"",_xlfn.VALUETOTEXT(Overall!S618),"")</f>
        <v>Dec</v>
      </c>
      <c r="R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S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P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Q617" s="7" t="str">
        <f>IF(Overall!S619&lt;&gt;"",_xlfn.VALUETOTEXT(Overall!S619),"")</f>
        <v>Dec</v>
      </c>
      <c r="R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S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P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Q618" s="7" t="str">
        <f>IF(Overall!S620&lt;&gt;"",_xlfn.VALUETOTEXT(Overall!S620),"")</f>
        <v>Dec</v>
      </c>
      <c r="R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S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P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Q619" s="7" t="str">
        <f>IF(Overall!S621&lt;&gt;"",_xlfn.VALUETOTEXT(Overall!S621),"")</f>
        <v>Dec</v>
      </c>
      <c r="R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S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P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Q620" s="7" t="str">
        <f>IF(Overall!S622&lt;&gt;"",_xlfn.VALUETOTEXT(Overall!S622),"")</f>
        <v>Dec</v>
      </c>
      <c r="R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S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P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Q621" s="7" t="str">
        <f>IF(Overall!S623&lt;&gt;"",_xlfn.VALUETOTEXT(Overall!S623),"")</f>
        <v>Dec</v>
      </c>
      <c r="R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S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P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Q622" s="7" t="str">
        <f>IF(Overall!S624&lt;&gt;"",_xlfn.VALUETOTEXT(Overall!S624),"")</f>
        <v>Dec</v>
      </c>
      <c r="R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S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P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Q623" s="7" t="str">
        <f>IF(Overall!S625&lt;&gt;"",_xlfn.VALUETOTEXT(Overall!S625),"")</f>
        <v>Dec</v>
      </c>
      <c r="R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S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P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Q624" s="7" t="str">
        <f>IF(Overall!S626&lt;&gt;"",_xlfn.VALUETOTEXT(Overall!S626),"")</f>
        <v>Dec</v>
      </c>
      <c r="R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S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P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Q625" s="7" t="str">
        <f>IF(Overall!S627&lt;&gt;"",_xlfn.VALUETOTEXT(Overall!S627),"")</f>
        <v>Dec</v>
      </c>
      <c r="R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S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P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Q626" s="7" t="str">
        <f>IF(Overall!S628&lt;&gt;"",_xlfn.VALUETOTEXT(Overall!S628),"")</f>
        <v>Dec</v>
      </c>
      <c r="R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S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P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Q627" s="7" t="str">
        <f>IF(Overall!S629&lt;&gt;"",_xlfn.VALUETOTEXT(Overall!S629),"")</f>
        <v>Dec</v>
      </c>
      <c r="R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S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P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Q628" s="7" t="str">
        <f>IF(Overall!S630&lt;&gt;"",_xlfn.VALUETOTEXT(Overall!S630),"")</f>
        <v>Dec</v>
      </c>
      <c r="R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S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P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Q629" s="7" t="str">
        <f>IF(Overall!S631&lt;&gt;"",_xlfn.VALUETOTEXT(Overall!S631),"")</f>
        <v>Jan</v>
      </c>
      <c r="R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S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P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Q630" s="7" t="str">
        <f>IF(Overall!S632&lt;&gt;"",_xlfn.VALUETOTEXT(Overall!S632),"")</f>
        <v>Jan</v>
      </c>
      <c r="R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S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P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Q631" s="7" t="str">
        <f>IF(Overall!S633&lt;&gt;"",_xlfn.VALUETOTEXT(Overall!S633),"")</f>
        <v>Jan</v>
      </c>
      <c r="R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S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P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Q632" s="7" t="str">
        <f>IF(Overall!S634&lt;&gt;"",_xlfn.VALUETOTEXT(Overall!S634),"")</f>
        <v>Jan</v>
      </c>
      <c r="R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S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P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Q633" s="7" t="str">
        <f>IF(Overall!S635&lt;&gt;"",_xlfn.VALUETOTEXT(Overall!S635),"")</f>
        <v>Jan</v>
      </c>
      <c r="R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S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P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Q634" s="7" t="str">
        <f>IF(Overall!S636&lt;&gt;"",_xlfn.VALUETOTEXT(Overall!S636),"")</f>
        <v>Jan</v>
      </c>
      <c r="R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S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P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Q635" s="7" t="str">
        <f>IF(Overall!S637&lt;&gt;"",_xlfn.VALUETOTEXT(Overall!S637),"")</f>
        <v>Jan</v>
      </c>
      <c r="R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S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P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Q636" s="7" t="str">
        <f>IF(Overall!S638&lt;&gt;"",_xlfn.VALUETOTEXT(Overall!S638),"")</f>
        <v>Jan</v>
      </c>
      <c r="R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S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P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Q637" s="7" t="str">
        <f>IF(Overall!S639&lt;&gt;"",_xlfn.VALUETOTEXT(Overall!S639),"")</f>
        <v>Jan-Mar</v>
      </c>
      <c r="R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S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P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Q638" s="7" t="str">
        <f>IF(Overall!S640&lt;&gt;"",_xlfn.VALUETOTEXT(Overall!S640),"")</f>
        <v>Jan</v>
      </c>
      <c r="R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S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P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Q639" s="7" t="str">
        <f>IF(Overall!S641&lt;&gt;"",_xlfn.VALUETOTEXT(Overall!S641),"")</f>
        <v>Jan-Mar</v>
      </c>
      <c r="R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S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P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Q640" s="7" t="str">
        <f>IF(Overall!S642&lt;&gt;"",_xlfn.VALUETOTEXT(Overall!S642),"")</f>
        <v>Jan</v>
      </c>
      <c r="R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S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P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Q641" s="7" t="str">
        <f>IF(Overall!S643&lt;&gt;"",_xlfn.VALUETOTEXT(Overall!S643),"")</f>
        <v>Jan-Mar</v>
      </c>
      <c r="R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S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P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Q642" s="7" t="str">
        <f>IF(Overall!S644&lt;&gt;"",_xlfn.VALUETOTEXT(Overall!S644),"")</f>
        <v>Jan</v>
      </c>
      <c r="R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S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P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Q643" s="7" t="str">
        <f>IF(Overall!S645&lt;&gt;"",_xlfn.VALUETOTEXT(Overall!S645),"")</f>
        <v>Jan</v>
      </c>
      <c r="R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S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P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Q644" s="7" t="str">
        <f>IF(Overall!S646&lt;&gt;"",_xlfn.VALUETOTEXT(Overall!S646),"")</f>
        <v>Jan</v>
      </c>
      <c r="R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S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P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Q645" s="7" t="str">
        <f>IF(Overall!S647&lt;&gt;"",_xlfn.VALUETOTEXT(Overall!S647),"")</f>
        <v>Jan</v>
      </c>
      <c r="R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S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P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Q646" s="7" t="str">
        <f>IF(Overall!S648&lt;&gt;"",_xlfn.VALUETOTEXT(Overall!S648),"")</f>
        <v>Jan</v>
      </c>
      <c r="R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S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P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Q647" s="7" t="str">
        <f>IF(Overall!S649&lt;&gt;"",_xlfn.VALUETOTEXT(Overall!S649),"")</f>
        <v>Jan</v>
      </c>
      <c r="R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S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P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Q648" s="7" t="str">
        <f>IF(Overall!S650&lt;&gt;"",_xlfn.VALUETOTEXT(Overall!S650),"")</f>
        <v>Jan</v>
      </c>
      <c r="R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S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P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Q649" s="7" t="str">
        <f>IF(Overall!S651&lt;&gt;"",_xlfn.VALUETOTEXT(Overall!S651),"")</f>
        <v>Jan</v>
      </c>
      <c r="R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S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P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Q650" s="7" t="str">
        <f>IF(Overall!S652&lt;&gt;"",_xlfn.VALUETOTEXT(Overall!S652),"")</f>
        <v>Jan</v>
      </c>
      <c r="R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S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P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Q651" s="7" t="str">
        <f>IF(Overall!S653&lt;&gt;"",_xlfn.VALUETOTEXT(Overall!S653),"")</f>
        <v>Jan</v>
      </c>
      <c r="R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S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P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Q652" s="7" t="str">
        <f>IF(Overall!S654&lt;&gt;"",_xlfn.VALUETOTEXT(Overall!S654),"")</f>
        <v>Jan</v>
      </c>
      <c r="R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S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P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Q653" s="7" t="str">
        <f>IF(Overall!S655&lt;&gt;"",_xlfn.VALUETOTEXT(Overall!S655),"")</f>
        <v>Jan</v>
      </c>
      <c r="R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S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P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Q654" s="7" t="str">
        <f>IF(Overall!S656&lt;&gt;"",_xlfn.VALUETOTEXT(Overall!S656),"")</f>
        <v>Jan</v>
      </c>
      <c r="R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S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P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Q655" s="7" t="str">
        <f>IF(Overall!S657&lt;&gt;"",_xlfn.VALUETOTEXT(Overall!S657),"")</f>
        <v>Jan</v>
      </c>
      <c r="R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S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P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Q656" s="7" t="str">
        <f>IF(Overall!S658&lt;&gt;"",_xlfn.VALUETOTEXT(Overall!S658),"")</f>
        <v>Jan</v>
      </c>
      <c r="R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S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P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Q657" s="7" t="str">
        <f>IF(Overall!S659&lt;&gt;"",_xlfn.VALUETOTEXT(Overall!S659),"")</f>
        <v>Jan-Mar</v>
      </c>
      <c r="R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S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P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Q658" s="7" t="str">
        <f>IF(Overall!S660&lt;&gt;"",_xlfn.VALUETOTEXT(Overall!S660),"")</f>
        <v>Jan-Mar</v>
      </c>
      <c r="R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S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P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Q659" s="7" t="str">
        <f>IF(Overall!S661&lt;&gt;"",_xlfn.VALUETOTEXT(Overall!S661),"")</f>
        <v>Jan-Mar</v>
      </c>
      <c r="R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S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P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Q660" s="7" t="str">
        <f>IF(Overall!S662&lt;&gt;"",_xlfn.VALUETOTEXT(Overall!S662),"")</f>
        <v>Jan-Mar</v>
      </c>
      <c r="R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S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P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Q661" s="7" t="str">
        <f>IF(Overall!S663&lt;&gt;"",_xlfn.VALUETOTEXT(Overall!S663),"")</f>
        <v>Jan-Mar</v>
      </c>
      <c r="R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S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P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Q662" s="7" t="str">
        <f>IF(Overall!S664&lt;&gt;"",_xlfn.VALUETOTEXT(Overall!S664),"")</f>
        <v>Feb-Mar</v>
      </c>
      <c r="R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S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P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Q663" s="7" t="str">
        <f>IF(Overall!S665&lt;&gt;"",_xlfn.VALUETOTEXT(Overall!S665),"")</f>
        <v>Feb-Mar</v>
      </c>
      <c r="R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S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P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Q664" s="7" t="str">
        <f>IF(Overall!S666&lt;&gt;"",_xlfn.VALUETOTEXT(Overall!S666),"")</f>
        <v>Feb</v>
      </c>
      <c r="R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S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P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Q665" s="7" t="str">
        <f>IF(Overall!S667&lt;&gt;"",_xlfn.VALUETOTEXT(Overall!S667),"")</f>
        <v>Feb</v>
      </c>
      <c r="R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S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P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Q666" s="7" t="str">
        <f>IF(Overall!S668&lt;&gt;"",_xlfn.VALUETOTEXT(Overall!S668),"")</f>
        <v>Feb</v>
      </c>
      <c r="R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S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P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Q667" s="7" t="str">
        <f>IF(Overall!S669&lt;&gt;"",_xlfn.VALUETOTEXT(Overall!S669),"")</f>
        <v>Feb</v>
      </c>
      <c r="R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S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P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Q668" s="7" t="str">
        <f>IF(Overall!S670&lt;&gt;"",_xlfn.VALUETOTEXT(Overall!S670),"")</f>
        <v>Feb</v>
      </c>
      <c r="R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S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P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Q669" s="7" t="str">
        <f>IF(Overall!S671&lt;&gt;"",_xlfn.VALUETOTEXT(Overall!S671),"")</f>
        <v>Feb</v>
      </c>
      <c r="R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S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P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Q670" s="7" t="str">
        <f>IF(Overall!S672&lt;&gt;"",_xlfn.VALUETOTEXT(Overall!S672),"")</f>
        <v>Feb</v>
      </c>
      <c r="R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S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P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Q671" s="7" t="str">
        <f>IF(Overall!S673&lt;&gt;"",_xlfn.VALUETOTEXT(Overall!S673),"")</f>
        <v>Feb</v>
      </c>
      <c r="R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S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P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Q672" s="7" t="str">
        <f>IF(Overall!S674&lt;&gt;"",_xlfn.VALUETOTEXT(Overall!S674),"")</f>
        <v>Feb</v>
      </c>
      <c r="R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S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P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Q673" s="7" t="str">
        <f>IF(Overall!S675&lt;&gt;"",_xlfn.VALUETOTEXT(Overall!S675),"")</f>
        <v>Feb</v>
      </c>
      <c r="R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S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P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Q674" s="7" t="str">
        <f>IF(Overall!S676&lt;&gt;"",_xlfn.VALUETOTEXT(Overall!S676),"")</f>
        <v>Feb</v>
      </c>
      <c r="R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S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P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Q675" s="7" t="str">
        <f>IF(Overall!S677&lt;&gt;"",_xlfn.VALUETOTEXT(Overall!S677),"")</f>
        <v>Mar</v>
      </c>
      <c r="R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S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P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Q676" s="7" t="str">
        <f>IF(Overall!S678&lt;&gt;"",_xlfn.VALUETOTEXT(Overall!S678),"")</f>
        <v>Mar</v>
      </c>
      <c r="R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S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P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Q677" s="7" t="str">
        <f>IF(Overall!S679&lt;&gt;"",_xlfn.VALUETOTEXT(Overall!S679),"")</f>
        <v>Mar</v>
      </c>
      <c r="R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S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P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Q678" s="7" t="str">
        <f>IF(Overall!S680&lt;&gt;"",_xlfn.VALUETOTEXT(Overall!S680),"")</f>
        <v>Feb</v>
      </c>
      <c r="R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S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P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Q679" s="7" t="str">
        <f>IF(Overall!S681&lt;&gt;"",_xlfn.VALUETOTEXT(Overall!S681),"")</f>
        <v>Mar</v>
      </c>
      <c r="R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S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P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Q680" s="7" t="str">
        <f>IF(Overall!S682&lt;&gt;"",_xlfn.VALUETOTEXT(Overall!S682),"")</f>
        <v>Feb</v>
      </c>
      <c r="R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S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P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Q681" s="7" t="str">
        <f>IF(Overall!S683&lt;&gt;"",_xlfn.VALUETOTEXT(Overall!S683),"")</f>
        <v>Feb</v>
      </c>
      <c r="R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S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P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Q682" s="7" t="str">
        <f>IF(Overall!S684&lt;&gt;"",_xlfn.VALUETOTEXT(Overall!S684),"")</f>
        <v>Mar</v>
      </c>
      <c r="R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S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P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Q683" s="7" t="str">
        <f>IF(Overall!S685&lt;&gt;"",_xlfn.VALUETOTEXT(Overall!S685),"")</f>
        <v>Mar</v>
      </c>
      <c r="R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S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P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Q684" s="7" t="str">
        <f>IF(Overall!S686&lt;&gt;"",_xlfn.VALUETOTEXT(Overall!S686),"")</f>
        <v>Mar</v>
      </c>
      <c r="R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S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P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Q685" s="7" t="str">
        <f>IF(Overall!S687&lt;&gt;"",_xlfn.VALUETOTEXT(Overall!S687),"")</f>
        <v>Feb</v>
      </c>
      <c r="R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S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P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Q686" s="7" t="str">
        <f>IF(Overall!S688&lt;&gt;"",_xlfn.VALUETOTEXT(Overall!S688),"")</f>
        <v>Feb</v>
      </c>
      <c r="R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S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P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Q687" s="7" t="str">
        <f>IF(Overall!S689&lt;&gt;"",_xlfn.VALUETOTEXT(Overall!S689),"")</f>
        <v>Mar</v>
      </c>
      <c r="R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S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P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Q688" s="7" t="str">
        <f>IF(Overall!S690&lt;&gt;"",_xlfn.VALUETOTEXT(Overall!S690),"")</f>
        <v>Mar</v>
      </c>
      <c r="R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S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P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Q689" s="7" t="str">
        <f>IF(Overall!S691&lt;&gt;"",_xlfn.VALUETOTEXT(Overall!S691),"")</f>
        <v>Mar</v>
      </c>
      <c r="R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S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P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Q690" s="7" t="str">
        <f>IF(Overall!S692&lt;&gt;"",_xlfn.VALUETOTEXT(Overall!S692),"")</f>
        <v>Mar</v>
      </c>
      <c r="R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S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P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Q691" s="7" t="str">
        <f>IF(Overall!S693&lt;&gt;"",_xlfn.VALUETOTEXT(Overall!S693),"")</f>
        <v>Mar</v>
      </c>
      <c r="R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S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P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Q692" s="7" t="str">
        <f>IF(Overall!S694&lt;&gt;"",_xlfn.VALUETOTEXT(Overall!S694),"")</f>
        <v>Feb</v>
      </c>
      <c r="R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S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P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Q693" s="7" t="str">
        <f>IF(Overall!S695&lt;&gt;"",_xlfn.VALUETOTEXT(Overall!S695),"")</f>
        <v>Mar</v>
      </c>
      <c r="R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S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P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Q694" s="7" t="str">
        <f>IF(Overall!S696&lt;&gt;"",_xlfn.VALUETOTEXT(Overall!S696),"")</f>
        <v>Feb</v>
      </c>
      <c r="R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S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P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Q695" s="7" t="str">
        <f>IF(Overall!S697&lt;&gt;"",_xlfn.VALUETOTEXT(Overall!S697),"")</f>
        <v>Mar</v>
      </c>
      <c r="R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S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P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Q696" s="7" t="str">
        <f>IF(Overall!S698&lt;&gt;"",_xlfn.VALUETOTEXT(Overall!S698),"")</f>
        <v>Mar</v>
      </c>
      <c r="R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S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P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Q697" s="7" t="str">
        <f>IF(Overall!S699&lt;&gt;"",_xlfn.VALUETOTEXT(Overall!S699),"")</f>
        <v>Feb</v>
      </c>
      <c r="R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S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P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Q698" s="7" t="str">
        <f>IF(Overall!S700&lt;&gt;"",_xlfn.VALUETOTEXT(Overall!S700),"")</f>
        <v>Feb</v>
      </c>
      <c r="R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S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P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Q699" s="7" t="str">
        <f>IF(Overall!S701&lt;&gt;"",_xlfn.VALUETOTEXT(Overall!S701),"")</f>
        <v>Mar</v>
      </c>
      <c r="R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S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P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Q700" s="7" t="str">
        <f>IF(Overall!S702&lt;&gt;"",_xlfn.VALUETOTEXT(Overall!S702),"")</f>
        <v>Mar</v>
      </c>
      <c r="R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S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P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Q701" s="7" t="str">
        <f>IF(Overall!S703&lt;&gt;"",_xlfn.VALUETOTEXT(Overall!S703),"")</f>
        <v>Feb</v>
      </c>
      <c r="R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S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P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Q702" s="7" t="str">
        <f>IF(Overall!S704&lt;&gt;"",_xlfn.VALUETOTEXT(Overall!S704),"")</f>
        <v>Apr</v>
      </c>
      <c r="R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S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P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Q703" s="7" t="str">
        <f>IF(Overall!S705&lt;&gt;"",_xlfn.VALUETOTEXT(Overall!S705),"")</f>
        <v>Apr</v>
      </c>
      <c r="R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S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P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Q704" s="7" t="str">
        <f>IF(Overall!S706&lt;&gt;"",_xlfn.VALUETOTEXT(Overall!S706),"")</f>
        <v>Apr</v>
      </c>
      <c r="R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S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P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Q705" s="7" t="str">
        <f>IF(Overall!S707&lt;&gt;"",_xlfn.VALUETOTEXT(Overall!S707),"")</f>
        <v>May</v>
      </c>
      <c r="R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S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P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Q706" s="7" t="str">
        <f>IF(Overall!S708&lt;&gt;"",_xlfn.VALUETOTEXT(Overall!S708),"")</f>
        <v>May</v>
      </c>
      <c r="R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S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P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Q707" s="7" t="str">
        <f>IF(Overall!S709&lt;&gt;"",_xlfn.VALUETOTEXT(Overall!S709),"")</f>
        <v>May</v>
      </c>
      <c r="R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S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P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Q708" s="7" t="str">
        <f>IF(Overall!S710&lt;&gt;"",_xlfn.VALUETOTEXT(Overall!S710),"")</f>
        <v>May</v>
      </c>
      <c r="R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S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P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Q709" s="7" t="str">
        <f>IF(Overall!S711&lt;&gt;"",_xlfn.VALUETOTEXT(Overall!S711),"")</f>
        <v>Apr</v>
      </c>
      <c r="R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S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P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Q710" s="7" t="str">
        <f>IF(Overall!S712&lt;&gt;"",_xlfn.VALUETOTEXT(Overall!S712),"")</f>
        <v>Feb</v>
      </c>
      <c r="R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S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P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Q711" s="7" t="str">
        <f>IF(Overall!S713&lt;&gt;"",_xlfn.VALUETOTEXT(Overall!S713),"")</f>
        <v>Mar</v>
      </c>
      <c r="R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S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P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Q712" s="7" t="str">
        <f>IF(Overall!S714&lt;&gt;"",_xlfn.VALUETOTEXT(Overall!S714),"")</f>
        <v>May</v>
      </c>
      <c r="R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S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P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Q713" s="7" t="str">
        <f>IF(Overall!S715&lt;&gt;"",_xlfn.VALUETOTEXT(Overall!S715),"")</f>
        <v>May</v>
      </c>
      <c r="R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S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P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Q714" s="7" t="str">
        <f>IF(Overall!S716&lt;&gt;"",_xlfn.VALUETOTEXT(Overall!S716),"")</f>
        <v>May</v>
      </c>
      <c r="R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S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P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Q715" s="7" t="str">
        <f>IF(Overall!S717&lt;&gt;"",_xlfn.VALUETOTEXT(Overall!S717),"")</f>
        <v>Apr</v>
      </c>
      <c r="R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S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P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Q716" s="7" t="str">
        <f>IF(Overall!S718&lt;&gt;"",_xlfn.VALUETOTEXT(Overall!S718),"")</f>
        <v>Apr</v>
      </c>
      <c r="R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S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P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Q717" s="7" t="str">
        <f>IF(Overall!S719&lt;&gt;"",_xlfn.VALUETOTEXT(Overall!S719),"")</f>
        <v>Apr</v>
      </c>
      <c r="R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S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P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Q718" s="7" t="str">
        <f>IF(Overall!S720&lt;&gt;"",_xlfn.VALUETOTEXT(Overall!S720),"")</f>
        <v>Apr</v>
      </c>
      <c r="R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S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P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Q719" s="7" t="str">
        <f>IF(Overall!S721&lt;&gt;"",_xlfn.VALUETOTEXT(Overall!S721),"")</f>
        <v>Apr</v>
      </c>
      <c r="R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S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P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Q720" s="7" t="str">
        <f>IF(Overall!S722&lt;&gt;"",_xlfn.VALUETOTEXT(Overall!S722),"")</f>
        <v>Apr</v>
      </c>
      <c r="R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S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P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Q721" s="7" t="str">
        <f>IF(Overall!S723&lt;&gt;"",_xlfn.VALUETOTEXT(Overall!S723),"")</f>
        <v>Apr</v>
      </c>
      <c r="R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S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P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Q722" s="7" t="str">
        <f>IF(Overall!S724&lt;&gt;"",_xlfn.VALUETOTEXT(Overall!S724),"")</f>
        <v>Apr</v>
      </c>
      <c r="R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S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P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Q723" s="7" t="str">
        <f>IF(Overall!S725&lt;&gt;"",_xlfn.VALUETOTEXT(Overall!S725),"")</f>
        <v>Apr</v>
      </c>
      <c r="R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S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P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Q724" s="7" t="str">
        <f>IF(Overall!S726&lt;&gt;"",_xlfn.VALUETOTEXT(Overall!S726),"")</f>
        <v>Apr</v>
      </c>
      <c r="R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S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P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Q725" s="7" t="str">
        <f>IF(Overall!S727&lt;&gt;"",_xlfn.VALUETOTEXT(Overall!S727),"")</f>
        <v>Apr</v>
      </c>
      <c r="R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S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P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Q726" s="7" t="str">
        <f>IF(Overall!S728&lt;&gt;"",_xlfn.VALUETOTEXT(Overall!S728),"")</f>
        <v>Apr</v>
      </c>
      <c r="R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S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P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Q727" s="7" t="str">
        <f>IF(Overall!S729&lt;&gt;"",_xlfn.VALUETOTEXT(Overall!S729),"")</f>
        <v>May</v>
      </c>
      <c r="R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S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P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Q728" s="7" t="str">
        <f>IF(Overall!S730&lt;&gt;"",_xlfn.VALUETOTEXT(Overall!S730),"")</f>
        <v>May</v>
      </c>
      <c r="R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S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P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Q729" s="7" t="str">
        <f>IF(Overall!S731&lt;&gt;"",_xlfn.VALUETOTEXT(Overall!S731),"")</f>
        <v>May</v>
      </c>
      <c r="R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S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P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Q730" s="7" t="str">
        <f>IF(Overall!S732&lt;&gt;"",_xlfn.VALUETOTEXT(Overall!S732),"")</f>
        <v>May</v>
      </c>
      <c r="R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S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P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Q731" s="7" t="str">
        <f>IF(Overall!S733&lt;&gt;"",_xlfn.VALUETOTEXT(Overall!S733),"")</f>
        <v>May</v>
      </c>
      <c r="R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S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P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Q732" s="7" t="str">
        <f>IF(Overall!S734&lt;&gt;"",_xlfn.VALUETOTEXT(Overall!S734),"")</f>
        <v>May</v>
      </c>
      <c r="R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S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P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Q733" s="7" t="str">
        <f>IF(Overall!S735&lt;&gt;"",_xlfn.VALUETOTEXT(Overall!S735),"")</f>
        <v>May</v>
      </c>
      <c r="R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S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P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Q734" s="7" t="str">
        <f>IF(Overall!S736&lt;&gt;"",_xlfn.VALUETOTEXT(Overall!S736),"")</f>
        <v>May</v>
      </c>
      <c r="R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S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P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Q735" s="7" t="str">
        <f>IF(Overall!S737&lt;&gt;"",_xlfn.VALUETOTEXT(Overall!S737),"")</f>
        <v>May</v>
      </c>
      <c r="R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S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P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Q736" s="7" t="str">
        <f>IF(Overall!S738&lt;&gt;"",_xlfn.VALUETOTEXT(Overall!S738),"")</f>
        <v>May</v>
      </c>
      <c r="R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S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P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Q737" s="7" t="str">
        <f>IF(Overall!S739&lt;&gt;"",_xlfn.VALUETOTEXT(Overall!S739),"")</f>
        <v>May</v>
      </c>
      <c r="R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S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P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Q738" s="7" t="str">
        <f>IF(Overall!S740&lt;&gt;"",_xlfn.VALUETOTEXT(Overall!S740),"")</f>
        <v>May</v>
      </c>
      <c r="R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S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P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Q739" s="7" t="str">
        <f>IF(Overall!S741&lt;&gt;"",_xlfn.VALUETOTEXT(Overall!S741),"")</f>
        <v>Jun</v>
      </c>
      <c r="R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S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P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Q740" s="7" t="str">
        <f>IF(Overall!S742&lt;&gt;"",_xlfn.VALUETOTEXT(Overall!S742),"")</f>
        <v>Jun</v>
      </c>
      <c r="R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S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P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Q741" s="7" t="str">
        <f>IF(Overall!S743&lt;&gt;"",_xlfn.VALUETOTEXT(Overall!S743),"")</f>
        <v>Jun</v>
      </c>
      <c r="R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S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P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Q742" s="7" t="str">
        <f>IF(Overall!S744&lt;&gt;"",_xlfn.VALUETOTEXT(Overall!S744),"")</f>
        <v>Jun</v>
      </c>
      <c r="R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S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P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Q743" s="7" t="str">
        <f>IF(Overall!S745&lt;&gt;"",_xlfn.VALUETOTEXT(Overall!S745),"")</f>
        <v>Jun</v>
      </c>
      <c r="R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S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P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Q744" s="7" t="str">
        <f>IF(Overall!S746&lt;&gt;"",_xlfn.VALUETOTEXT(Overall!S746),"")</f>
        <v>Jun</v>
      </c>
      <c r="R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S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P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Q745" s="7" t="str">
        <f>IF(Overall!S747&lt;&gt;"",_xlfn.VALUETOTEXT(Overall!S747),"")</f>
        <v>Jun</v>
      </c>
      <c r="R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S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P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Q746" s="7" t="str">
        <f>IF(Overall!S748&lt;&gt;"",_xlfn.VALUETOTEXT(Overall!S748),"")</f>
        <v>Jun</v>
      </c>
      <c r="R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S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P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Q747" s="7" t="str">
        <f>IF(Overall!S749&lt;&gt;"",_xlfn.VALUETOTEXT(Overall!S749),"")</f>
        <v>Jun</v>
      </c>
      <c r="R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S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P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Q748" s="7" t="str">
        <f>IF(Overall!S750&lt;&gt;"",_xlfn.VALUETOTEXT(Overall!S750),"")</f>
        <v>Jun</v>
      </c>
      <c r="R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S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P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Q749" s="7" t="str">
        <f>IF(Overall!S751&lt;&gt;"",_xlfn.VALUETOTEXT(Overall!S751),"")</f>
        <v>Jun</v>
      </c>
      <c r="R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S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P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Q750" s="7" t="str">
        <f>IF(Overall!S752&lt;&gt;"",_xlfn.VALUETOTEXT(Overall!S752),"")</f>
        <v>Jun-Jul</v>
      </c>
      <c r="R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S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 t="str">
        <f ca="1">IFERROR(IF(AND(NOW()&lt;= EOMONTH(DATE(YEAR($P750),7, 1), 0), Overall!$A752&lt;&gt;"", MONTH($O750) &lt;= 7, MONTH($P750) &gt;= 7), IF($T750 &lt;&gt; "", $H750/$T750, ""), ""), "")</f>
        <v/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P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Q751" s="7" t="str">
        <f>IF(Overall!S753&lt;&gt;"",_xlfn.VALUETOTEXT(Overall!S753),"")</f>
        <v>Jun</v>
      </c>
      <c r="R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S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P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Q752" s="7" t="str">
        <f>IF(Overall!S754&lt;&gt;"",_xlfn.VALUETOTEXT(Overall!S754),"")</f>
        <v>Jun</v>
      </c>
      <c r="R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S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P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Q753" s="7" t="str">
        <f>IF(Overall!S755&lt;&gt;"",_xlfn.VALUETOTEXT(Overall!S755),"")</f>
        <v>Jun</v>
      </c>
      <c r="R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S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P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Q754" s="7" t="str">
        <f>IF(Overall!S756&lt;&gt;"",_xlfn.VALUETOTEXT(Overall!S756),"")</f>
        <v>Jun</v>
      </c>
      <c r="R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S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P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Q755" s="7" t="str">
        <f>IF(Overall!S757&lt;&gt;"",_xlfn.VALUETOTEXT(Overall!S757),"")</f>
        <v>Jul</v>
      </c>
      <c r="R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S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 t="str">
        <f ca="1">IFERROR(IF(AND(NOW()&lt;= EOMONTH(DATE(YEAR($P755),7, 1), 0), Overall!$A757&lt;&gt;"", MONTH($O755) &lt;= 7, MONTH($P755) &gt;= 7), IF($T755 &lt;&gt; "", $H755/$T755, ""), ""), "")</f>
        <v/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P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Q756" s="7" t="str">
        <f>IF(Overall!S758&lt;&gt;"",_xlfn.VALUETOTEXT(Overall!S758),"")</f>
        <v>Jul</v>
      </c>
      <c r="R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S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 t="str">
        <f ca="1">IFERROR(IF(AND(NOW()&lt;= EOMONTH(DATE(YEAR($P756),7, 1), 0), Overall!$A758&lt;&gt;"", MONTH($O756) &lt;= 7, MONTH($P756) &gt;= 7), IF($T756 &lt;&gt; "", $H756/$T756, ""), ""), "")</f>
        <v/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P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Q757" s="7" t="str">
        <f>IF(Overall!S759&lt;&gt;"",_xlfn.VALUETOTEXT(Overall!S759),"")</f>
        <v>Jul</v>
      </c>
      <c r="R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S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 t="str">
        <f ca="1">IFERROR(IF(AND(NOW()&lt;= EOMONTH(DATE(YEAR($P757),7, 1), 0), Overall!$A759&lt;&gt;"", MONTH($O757) &lt;= 7, MONTH($P757) &gt;= 7), IF($T757 &lt;&gt; "", $H757/$T757, ""), ""), "")</f>
        <v/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P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Q758" s="7" t="str">
        <f>IF(Overall!S760&lt;&gt;"",_xlfn.VALUETOTEXT(Overall!S760),"")</f>
        <v>Jul</v>
      </c>
      <c r="R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S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 t="str">
        <f ca="1">IFERROR(IF(AND(NOW()&lt;= EOMONTH(DATE(YEAR($P758),7, 1), 0), Overall!$A760&lt;&gt;"", MONTH($O758) &lt;= 7, MONTH($P758) &gt;= 7), IF($T758 &lt;&gt; "", $H758/$T758, ""), ""), "")</f>
        <v/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P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Q759" s="7" t="str">
        <f>IF(Overall!S761&lt;&gt;"",_xlfn.VALUETOTEXT(Overall!S761),"")</f>
        <v>Jul</v>
      </c>
      <c r="R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S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 t="str">
        <f ca="1">IFERROR(IF(AND(NOW()&lt;= EOMONTH(DATE(YEAR($P759),7, 1), 0), Overall!$A761&lt;&gt;"", MONTH($O759) &lt;= 7, MONTH($P759) &gt;= 7), IF($T759 &lt;&gt; "", $H759/$T759, ""), ""), "")</f>
        <v/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P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Q760" s="7" t="str">
        <f>IF(Overall!S762&lt;&gt;"",_xlfn.VALUETOTEXT(Overall!S762),"")</f>
        <v>Jul</v>
      </c>
      <c r="R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S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 t="str">
        <f ca="1">IFERROR(IF(AND(NOW()&lt;= EOMONTH(DATE(YEAR($P760),7, 1), 0), Overall!$A762&lt;&gt;"", MONTH($O760) &lt;= 7, MONTH($P760) &gt;= 7), IF($T760 &lt;&gt; "", $H760/$T760, ""), ""), "")</f>
        <v/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P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Q761" s="7" t="str">
        <f>IF(Overall!S763&lt;&gt;"",_xlfn.VALUETOTEXT(Overall!S763),"")</f>
        <v>Jul</v>
      </c>
      <c r="R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S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 t="str">
        <f ca="1">IFERROR(IF(AND(NOW()&lt;= EOMONTH(DATE(YEAR($P761),7, 1), 0), Overall!$A763&lt;&gt;"", MONTH($O761) &lt;= 7, MONTH($P761) &gt;= 7), IF($T761 &lt;&gt; "", $H761/$T761, ""), ""), "")</f>
        <v/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P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Q762" s="7" t="str">
        <f>IF(Overall!S764&lt;&gt;"",_xlfn.VALUETOTEXT(Overall!S764),"")</f>
        <v>Jul</v>
      </c>
      <c r="R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S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 t="str">
        <f ca="1">IFERROR(IF(AND(NOW()&lt;= EOMONTH(DATE(YEAR($P762),7, 1), 0), Overall!$A764&lt;&gt;"", MONTH($O762) &lt;= 7, MONTH($P762) &gt;= 7), IF($T762 &lt;&gt; "", $H762/$T762, ""), ""), "")</f>
        <v/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P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Q763" s="7" t="str">
        <f>IF(Overall!S765&lt;&gt;"",_xlfn.VALUETOTEXT(Overall!S765),"")</f>
        <v>Jul</v>
      </c>
      <c r="R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S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 t="str">
        <f ca="1">IFERROR(IF(AND(NOW()&lt;= EOMONTH(DATE(YEAR($P763),7, 1), 0), Overall!$A765&lt;&gt;"", MONTH($O763) &lt;= 7, MONTH($P763) &gt;= 7), IF($T763 &lt;&gt; "", $H763/$T763, ""), ""), "")</f>
        <v/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P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Q764" s="7" t="str">
        <f>IF(Overall!S766&lt;&gt;"",_xlfn.VALUETOTEXT(Overall!S766),"")</f>
        <v>Jul</v>
      </c>
      <c r="R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S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 t="str">
        <f ca="1">IFERROR(IF(AND(NOW()&lt;= EOMONTH(DATE(YEAR($P764),7, 1), 0), Overall!$A766&lt;&gt;"", MONTH($O764) &lt;= 7, MONTH($P764) &gt;= 7), IF($T764 &lt;&gt; "", $H764/$T764, ""), ""), "")</f>
        <v/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P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Q765" s="7" t="str">
        <f>IF(Overall!S767&lt;&gt;"",_xlfn.VALUETOTEXT(Overall!S767),"")</f>
        <v>Jul</v>
      </c>
      <c r="R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S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 t="str">
        <f ca="1">IFERROR(IF(AND(NOW()&lt;= EOMONTH(DATE(YEAR($P765),7, 1), 0), Overall!$A767&lt;&gt;"", MONTH($O765) &lt;= 7, MONTH($P765) &gt;= 7), IF($T765 &lt;&gt; "", $H765/$T765, ""), ""), "")</f>
        <v/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P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Q766" s="7" t="str">
        <f>IF(Overall!S768&lt;&gt;"",_xlfn.VALUETOTEXT(Overall!S768),"")</f>
        <v>Jul</v>
      </c>
      <c r="R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S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 t="str">
        <f ca="1">IFERROR(IF(AND(NOW()&lt;= EOMONTH(DATE(YEAR($P766),7, 1), 0), Overall!$A768&lt;&gt;"", MONTH($O766) &lt;= 7, MONTH($P766) &gt;= 7), IF($T766 &lt;&gt; "", $H766/$T766, ""), ""), "")</f>
        <v/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P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Q767" s="7" t="str">
        <f>IF(Overall!S769&lt;&gt;"",_xlfn.VALUETOTEXT(Overall!S769),"")</f>
        <v>Jul</v>
      </c>
      <c r="R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S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 t="str">
        <f ca="1">IFERROR(IF(AND(NOW()&lt;= EOMONTH(DATE(YEAR($P767),7, 1), 0), Overall!$A769&lt;&gt;"", MONTH($O767) &lt;= 7, MONTH($P767) &gt;= 7), IF($T767 &lt;&gt; "", $H767/$T767, ""), ""), "")</f>
        <v/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P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Q768" s="7" t="str">
        <f>IF(Overall!S770&lt;&gt;"",_xlfn.VALUETOTEXT(Overall!S770),"")</f>
        <v>Jul</v>
      </c>
      <c r="R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S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 t="str">
        <f ca="1">IFERROR(IF(AND(NOW()&lt;= EOMONTH(DATE(YEAR($P768),7, 1), 0), Overall!$A770&lt;&gt;"", MONTH($O768) &lt;= 7, MONTH($P768) &gt;= 7), IF($T768 &lt;&gt; "", $H768/$T768, ""), ""), "")</f>
        <v/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P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Q769" s="7" t="str">
        <f>IF(Overall!S771&lt;&gt;"",_xlfn.VALUETOTEXT(Overall!S771),"")</f>
        <v>Jul</v>
      </c>
      <c r="R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S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 t="str">
        <f ca="1">IFERROR(IF(AND(NOW()&lt;= EOMONTH(DATE(YEAR($P769),7, 1), 0), Overall!$A771&lt;&gt;"", MONTH($O769) &lt;= 7, MONTH($P769) &gt;= 7), IF($T769 &lt;&gt; "", $H769/$T769, ""), ""), "")</f>
        <v/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P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Q770" s="7" t="str">
        <f>IF(Overall!S772&lt;&gt;"",_xlfn.VALUETOTEXT(Overall!S772),"")</f>
        <v>Jul</v>
      </c>
      <c r="R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S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 t="str">
        <f ca="1">IFERROR(IF(AND(NOW()&lt;= EOMONTH(DATE(YEAR($P770),7, 1), 0), Overall!$A772&lt;&gt;"", MONTH($O770) &lt;= 7, MONTH($P770) &gt;= 7), IF($T770 &lt;&gt; "", $H770/$T770, ""), ""), "")</f>
        <v/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P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Q771" s="7" t="str">
        <f>IF(Overall!S773&lt;&gt;"",_xlfn.VALUETOTEXT(Overall!S773),"")</f>
        <v>Jul</v>
      </c>
      <c r="R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S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 t="str">
        <f ca="1">IFERROR(IF(AND(NOW()&lt;= EOMONTH(DATE(YEAR($P771),7, 1), 0), Overall!$A773&lt;&gt;"", MONTH($O771) &lt;= 7, MONTH($P771) &gt;= 7), IF($T771 &lt;&gt; "", $H771/$T771, ""), ""), "")</f>
        <v/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P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Q772" s="7" t="str">
        <f>IF(Overall!S774&lt;&gt;"",_xlfn.VALUETOTEXT(Overall!S774),"")</f>
        <v>Aug</v>
      </c>
      <c r="R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S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>
        <f ca="1">IFERROR(IF(AND(NOW()&lt;= EOMONTH(DATE(YEAR($P772),8, 1), 0), Overall!$A774&lt;&gt;"", MONTH($O772) &lt;= 8, MONTH($P772) &gt;= 8), IF($T772 &lt;&gt; "", $H772/$T772, ""), ""), "")</f>
        <v>500000</v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500000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P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Q773" s="7" t="str">
        <f>IF(Overall!S775&lt;&gt;"",_xlfn.VALUETOTEXT(Overall!S775),"")</f>
        <v>Jul</v>
      </c>
      <c r="R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S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 t="str">
        <f ca="1">IFERROR(IF(AND(NOW()&lt;= EOMONTH(DATE(YEAR($P773),7, 1), 0), Overall!$A775&lt;&gt;"", MONTH($O773) &lt;= 7, MONTH($P773) &gt;= 7), IF($T773 &lt;&gt; "", $H773/$T773, ""), ""), "")</f>
        <v/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P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Q774" s="7" t="str">
        <f>IF(Overall!S776&lt;&gt;"",_xlfn.VALUETOTEXT(Overall!S776),"")</f>
        <v>Aug</v>
      </c>
      <c r="R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S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>
        <f ca="1">IFERROR(IF(AND(NOW()&lt;= EOMONTH(DATE(YEAR($P774),8, 1), 0), Overall!$A776&lt;&gt;"", MONTH($O774) &lt;= 8, MONTH($P774) &gt;= 8), IF($T774 &lt;&gt; "", $H774/$T774, ""), ""), "")</f>
        <v>500000</v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500000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P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Q775" s="7" t="str">
        <f>IF(Overall!S777&lt;&gt;"",_xlfn.VALUETOTEXT(Overall!S777),"")</f>
        <v>Aug</v>
      </c>
      <c r="R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S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>
        <f ca="1">IFERROR(IF(AND(NOW()&lt;= EOMONTH(DATE(YEAR($P775),8, 1), 0), Overall!$A777&lt;&gt;"", MONTH($O775) &lt;= 8, MONTH($P775) &gt;= 8), IF($T775 &lt;&gt; "", $H775/$T775, ""), ""), "")</f>
        <v>500000</v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500000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P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Q776" s="7" t="str">
        <f>IF(Overall!S778&lt;&gt;"",_xlfn.VALUETOTEXT(Overall!S778),"")</f>
        <v>Aug</v>
      </c>
      <c r="R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S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>
        <f ca="1">IFERROR(IF(AND(NOW()&lt;= EOMONTH(DATE(YEAR($P776),8, 1), 0), Overall!$A778&lt;&gt;"", MONTH($O776) &lt;= 8, MONTH($P776) &gt;= 8), IF($T776 &lt;&gt; "", $H776/$T776, ""), ""), "")</f>
        <v>500000</v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500000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P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Q777" s="7" t="str">
        <f>IF(Overall!S779&lt;&gt;"",_xlfn.VALUETOTEXT(Overall!S779),"")</f>
        <v>Aug</v>
      </c>
      <c r="R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S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>
        <f ca="1">IFERROR(IF(AND(NOW()&lt;= EOMONTH(DATE(YEAR($P777),8, 1), 0), Overall!$A779&lt;&gt;"", MONTH($O777) &lt;= 8, MONTH($P777) &gt;= 8), IF($T777 &lt;&gt; "", $H777/$T777, ""), ""), "")</f>
        <v>500000</v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500000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P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Q778" s="7" t="str">
        <f>IF(Overall!S780&lt;&gt;"",_xlfn.VALUETOTEXT(Overall!S780),"")</f>
        <v>Aug</v>
      </c>
      <c r="R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S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>
        <f ca="1">IFERROR(IF(AND(NOW()&lt;= EOMONTH(DATE(YEAR($P778),8, 1), 0), Overall!$A780&lt;&gt;"", MONTH($O778) &lt;= 8, MONTH($P778) &gt;= 8), IF($T778 &lt;&gt; "", $H778/$T778, ""), ""), "")</f>
        <v>500000</v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500000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P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Q779" s="7" t="str">
        <f>IF(Overall!S781&lt;&gt;"",_xlfn.VALUETOTEXT(Overall!S781),"")</f>
        <v>Aug</v>
      </c>
      <c r="R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S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>
        <f ca="1">IFERROR(IF(AND(NOW()&lt;= EOMONTH(DATE(YEAR($P779),8, 1), 0), Overall!$A781&lt;&gt;"", MONTH($O779) &lt;= 8, MONTH($P779) &gt;= 8), IF($T779 &lt;&gt; "", $H779/$T779, ""), ""), "")</f>
        <v>500000</v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500000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P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Q780" s="7" t="str">
        <f>IF(Overall!S782&lt;&gt;"",_xlfn.VALUETOTEXT(Overall!S782),"")</f>
        <v>Aug</v>
      </c>
      <c r="R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S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>
        <f ca="1">IFERROR(IF(AND(NOW()&lt;= EOMONTH(DATE(YEAR($P780),8, 1), 0), Overall!$A782&lt;&gt;"", MONTH($O780) &lt;= 8, MONTH($P780) &gt;= 8), IF($T780 &lt;&gt; "", $H780/$T780, ""), ""), "")</f>
        <v>500000</v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500000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P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Q781" s="7" t="str">
        <f>IF(Overall!S783&lt;&gt;"",_xlfn.VALUETOTEXT(Overall!S783),"")</f>
        <v>Aug</v>
      </c>
      <c r="R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S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>
        <f ca="1">IFERROR(IF(AND(NOW()&lt;= EOMONTH(DATE(YEAR($P781),8, 1), 0), Overall!$A783&lt;&gt;"", MONTH($O781) &lt;= 8, MONTH($P781) &gt;= 8), IF($T781 &lt;&gt; "", $H781/$T781, ""), ""), "")</f>
        <v>500000</v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500000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P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Q782" s="7" t="str">
        <f>IF(Overall!S784&lt;&gt;"",_xlfn.VALUETOTEXT(Overall!S784),"")</f>
        <v>Aug</v>
      </c>
      <c r="R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S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>
        <f ca="1">IFERROR(IF(AND(NOW()&lt;= EOMONTH(DATE(YEAR($P782),8, 1), 0), Overall!$A784&lt;&gt;"", MONTH($O782) &lt;= 8, MONTH($P782) &gt;= 8), IF($T782 &lt;&gt; "", $H782/$T782, ""), ""), "")</f>
        <v>500000</v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500000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P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Q783" s="7" t="str">
        <f>IF(Overall!S785&lt;&gt;"",_xlfn.VALUETOTEXT(Overall!S785),"")</f>
        <v>Aug</v>
      </c>
      <c r="R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S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>
        <f ca="1">IFERROR(IF(AND(NOW()&lt;= EOMONTH(DATE(YEAR($P783),8, 1), 0), Overall!$A785&lt;&gt;"", MONTH($O783) &lt;= 8, MONTH($P783) &gt;= 8), IF($T783 &lt;&gt; "", $H783/$T783, ""), ""), "")</f>
        <v>500000</v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500000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P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Q784" s="7" t="str">
        <f>IF(Overall!S786&lt;&gt;"",_xlfn.VALUETOTEXT(Overall!S786),"")</f>
        <v>Aug</v>
      </c>
      <c r="R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S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>
        <f ca="1">IFERROR(IF(AND(NOW()&lt;= EOMONTH(DATE(YEAR($P784),8, 1), 0), Overall!$A786&lt;&gt;"", MONTH($O784) &lt;= 8, MONTH($P784) &gt;= 8), IF($T784 &lt;&gt; "", $H784/$T784, ""), ""), "")</f>
        <v>500000</v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500000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P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Q785" s="7" t="str">
        <f>IF(Overall!S787&lt;&gt;"",_xlfn.VALUETOTEXT(Overall!S787),"")</f>
        <v>Aug</v>
      </c>
      <c r="R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S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>
        <f ca="1">IFERROR(IF(AND(NOW()&lt;= EOMONTH(DATE(YEAR($P785),8, 1), 0), Overall!$A787&lt;&gt;"", MONTH($O785) &lt;= 8, MONTH($P785) &gt;= 8), IF($T785 &lt;&gt; "", $H785/$T785, ""), ""), "")</f>
        <v>500000</v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500000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P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Q786" s="7" t="str">
        <f>IF(Overall!S788&lt;&gt;"",_xlfn.VALUETOTEXT(Overall!S788),"")</f>
        <v>Aug</v>
      </c>
      <c r="R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S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>
        <f ca="1">IFERROR(IF(AND(NOW()&lt;= EOMONTH(DATE(YEAR($P786),8, 1), 0), Overall!$A788&lt;&gt;"", MONTH($O786) &lt;= 8, MONTH($P786) &gt;= 8), IF($T786 &lt;&gt; "", $H786/$T786, ""), ""), "")</f>
        <v>500000</v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500000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>45505</v>
      </c>
      <c r="P787" s="7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>45535</v>
      </c>
      <c r="Q787" s="7" t="str">
        <f>IF(Overall!S789&lt;&gt;"",_xlfn.VALUETOTEXT(Overall!S789),"")</f>
        <v>Aug</v>
      </c>
      <c r="R787" s="7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>45405</v>
      </c>
      <c r="S787" s="7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>
        <f ca="1">IFERROR(IF(AND(NOW()&lt;= EOMONTH(DATE(YEAR($P787),8, 1), 0), Overall!$A789&lt;&gt;"", MONTH($O787) &lt;= 8, MONTH($P787) &gt;= 8), IF($T787 &lt;&gt; "", $H787/$T787, ""), ""), "")</f>
        <v>500000</v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500000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>45505</v>
      </c>
      <c r="P788" s="7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>45565</v>
      </c>
      <c r="Q788" s="7" t="str">
        <f>IF(Overall!S790&lt;&gt;"",_xlfn.VALUETOTEXT(Overall!S790),"")</f>
        <v>Aug-Sep</v>
      </c>
      <c r="R788" s="7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>45406</v>
      </c>
      <c r="S788" s="7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>
        <f ca="1">IFERROR(IF(AND(NOW()&lt;= EOMONTH(DATE(YEAR($P788),8, 1), 0), Overall!$A790&lt;&gt;"", MONTH($O788) &lt;= 8, MONTH($P788) &gt;= 8), IF($T788 &lt;&gt; "", $H788/$T788, ""), ""), "")</f>
        <v>250000</v>
      </c>
      <c r="AP788" s="10">
        <f ca="1">IFERROR(IF(AND(NOW()&lt;= EOMONTH(DATE(YEAR($P788),9, 1), 0), Overall!$A790&lt;&gt;"", MONTH($O788) &lt;= 9, MONTH($P788) &gt;= 9), IF($T788 &lt;&gt; "", $H788/$T788, ""), ""), "")</f>
        <v>250000</v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500000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>45505</v>
      </c>
      <c r="P789" s="7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>45565</v>
      </c>
      <c r="Q789" s="7" t="str">
        <f>IF(Overall!S791&lt;&gt;"",_xlfn.VALUETOTEXT(Overall!S791),"")</f>
        <v>Aug-Sep</v>
      </c>
      <c r="R789" s="7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>45406</v>
      </c>
      <c r="S789" s="7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>
        <f ca="1">IFERROR(IF(AND(NOW()&lt;= EOMONTH(DATE(YEAR($P789),8, 1), 0), Overall!$A791&lt;&gt;"", MONTH($O789) &lt;= 8, MONTH($P789) &gt;= 8), IF($T789 &lt;&gt; "", $H789/$T789, ""), ""), "")</f>
        <v>250000</v>
      </c>
      <c r="AP789" s="10">
        <f ca="1">IFERROR(IF(AND(NOW()&lt;= EOMONTH(DATE(YEAR($P789),9, 1), 0), Overall!$A791&lt;&gt;"", MONTH($O789) &lt;= 9, MONTH($P789) &gt;= 9), IF($T789 &lt;&gt; "", $H789/$T789, ""), ""), "")</f>
        <v>250000</v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500000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>45505</v>
      </c>
      <c r="P790" s="7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>45565</v>
      </c>
      <c r="Q790" s="7" t="str">
        <f>IF(Overall!S792&lt;&gt;"",_xlfn.VALUETOTEXT(Overall!S792),"")</f>
        <v>Aug-Sep</v>
      </c>
      <c r="R790" s="7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>45406</v>
      </c>
      <c r="S790" s="7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>
        <f ca="1">IFERROR(IF(AND(NOW()&lt;= EOMONTH(DATE(YEAR($P790),8, 1), 0), Overall!$A792&lt;&gt;"", MONTH($O790) &lt;= 8, MONTH($P790) &gt;= 8), IF($T790 &lt;&gt; "", $H790/$T790, ""), ""), "")</f>
        <v>250000</v>
      </c>
      <c r="AP790" s="10">
        <f ca="1">IFERROR(IF(AND(NOW()&lt;= EOMONTH(DATE(YEAR($P790),9, 1), 0), Overall!$A792&lt;&gt;"", MONTH($O790) &lt;= 9, MONTH($P790) &gt;= 9), IF($T790 &lt;&gt; "", $H790/$T790, ""), ""), "")</f>
        <v>250000</v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500000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>45505</v>
      </c>
      <c r="P791" s="7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>45565</v>
      </c>
      <c r="Q791" s="7" t="str">
        <f>IF(Overall!S793&lt;&gt;"",_xlfn.VALUETOTEXT(Overall!S793),"")</f>
        <v>Aug-Sep</v>
      </c>
      <c r="R791" s="7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>45406</v>
      </c>
      <c r="S791" s="7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>
        <f ca="1">IFERROR(IF(AND(NOW()&lt;= EOMONTH(DATE(YEAR($P791),8, 1), 0), Overall!$A793&lt;&gt;"", MONTH($O791) &lt;= 8, MONTH($P791) &gt;= 8), IF($T791 &lt;&gt; "", $H791/$T791, ""), ""), "")</f>
        <v>250000</v>
      </c>
      <c r="AP791" s="10">
        <f ca="1">IFERROR(IF(AND(NOW()&lt;= EOMONTH(DATE(YEAR($P791),9, 1), 0), Overall!$A793&lt;&gt;"", MONTH($O791) &lt;= 9, MONTH($P791) &gt;= 9), IF($T791 &lt;&gt; "", $H791/$T791, ""), ""), "")</f>
        <v>250000</v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500000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>45536</v>
      </c>
      <c r="P792" s="7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>45565</v>
      </c>
      <c r="Q792" s="7" t="str">
        <f>IF(Overall!S794&lt;&gt;"",_xlfn.VALUETOTEXT(Overall!S794),"")</f>
        <v>Sep</v>
      </c>
      <c r="R792" s="7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>45408</v>
      </c>
      <c r="S792" s="7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>
        <f ca="1">IFERROR(IF(AND(NOW()&lt;= EOMONTH(DATE(YEAR($P792),9, 1), 0), Overall!$A794&lt;&gt;"", MONTH($O792) &lt;= 9, MONTH($P792) &gt;= 9), IF($T792 &lt;&gt; "", $H792/$T792, ""), ""), "")</f>
        <v>500000</v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500000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>45505</v>
      </c>
      <c r="P793" s="7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>45535</v>
      </c>
      <c r="Q793" s="7" t="str">
        <f>IF(Overall!S795&lt;&gt;"",_xlfn.VALUETOTEXT(Overall!S795),"")</f>
        <v>Aug</v>
      </c>
      <c r="R793" s="7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>45408</v>
      </c>
      <c r="S793" s="7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>
        <f ca="1">IFERROR(IF(AND(NOW()&lt;= EOMONTH(DATE(YEAR($P793),8, 1), 0), Overall!$A795&lt;&gt;"", MONTH($O793) &lt;= 8, MONTH($P793) &gt;= 8), IF($T793 &lt;&gt; "", $H793/$T793, ""), ""), "")</f>
        <v>500000</v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500000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>45536</v>
      </c>
      <c r="P794" s="7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>45565</v>
      </c>
      <c r="Q794" s="7" t="str">
        <f>IF(Overall!S796&lt;&gt;"",_xlfn.VALUETOTEXT(Overall!S796),"")</f>
        <v>Sep</v>
      </c>
      <c r="R794" s="7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>45408</v>
      </c>
      <c r="S794" s="7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>
        <f ca="1">IFERROR(IF(AND(NOW()&lt;= EOMONTH(DATE(YEAR($P794),9, 1), 0), Overall!$A796&lt;&gt;"", MONTH($O794) &lt;= 9, MONTH($P794) &gt;= 9), IF($T794 &lt;&gt; "", $H794/$T794, ""), ""), "")</f>
        <v>540000</v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540000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>45505</v>
      </c>
      <c r="P795" s="7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>45535</v>
      </c>
      <c r="Q795" s="7" t="str">
        <f>IF(Overall!S797&lt;&gt;"",_xlfn.VALUETOTEXT(Overall!S797),"")</f>
        <v>Aug</v>
      </c>
      <c r="R795" s="7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>45408</v>
      </c>
      <c r="S795" s="7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>
        <f ca="1">IFERROR(IF(AND(NOW()&lt;= EOMONTH(DATE(YEAR($P795),8, 1), 0), Overall!$A797&lt;&gt;"", MONTH($O795) &lt;= 8, MONTH($P795) &gt;= 8), IF($T795 &lt;&gt; "", $H795/$T795, ""), ""), "")</f>
        <v>500000</v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500000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>45536</v>
      </c>
      <c r="P796" s="7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>45565</v>
      </c>
      <c r="Q796" s="7" t="str">
        <f>IF(Overall!S798&lt;&gt;"",_xlfn.VALUETOTEXT(Overall!S798),"")</f>
        <v>Sep</v>
      </c>
      <c r="R796" s="7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>45408</v>
      </c>
      <c r="S796" s="7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>
        <f ca="1">IFERROR(IF(AND(NOW()&lt;= EOMONTH(DATE(YEAR($P796),9, 1), 0), Overall!$A798&lt;&gt;"", MONTH($O796) &lt;= 9, MONTH($P796) &gt;= 9), IF($T796 &lt;&gt; "", $H796/$T796, ""), ""), "")</f>
        <v>500000</v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500000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>45505</v>
      </c>
      <c r="P797" s="7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>45535</v>
      </c>
      <c r="Q797" s="7" t="str">
        <f>IF(Overall!S799&lt;&gt;"",_xlfn.VALUETOTEXT(Overall!S799),"")</f>
        <v>Aug</v>
      </c>
      <c r="R797" s="7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>45408</v>
      </c>
      <c r="S797" s="7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>
        <f ca="1">IFERROR(IF(AND(NOW()&lt;= EOMONTH(DATE(YEAR($P797),8, 1), 0), Overall!$A799&lt;&gt;"", MONTH($O797) &lt;= 8, MONTH($P797) &gt;= 8), IF($T797 &lt;&gt; "", $H797/$T797, ""), ""), "")</f>
        <v>500000</v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500000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>45505</v>
      </c>
      <c r="P798" s="7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>45535</v>
      </c>
      <c r="Q798" s="7" t="str">
        <f>IF(Overall!S800&lt;&gt;"",_xlfn.VALUETOTEXT(Overall!S800),"")</f>
        <v>Aug</v>
      </c>
      <c r="R798" s="7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>45408</v>
      </c>
      <c r="S798" s="7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>
        <f ca="1">IFERROR(IF(AND(NOW()&lt;= EOMONTH(DATE(YEAR($P798),8, 1), 0), Overall!$A800&lt;&gt;"", MONTH($O798) &lt;= 8, MONTH($P798) &gt;= 8), IF($T798 &lt;&gt; "", $H798/$T798, ""), ""), "")</f>
        <v>540000</v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540000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>45536</v>
      </c>
      <c r="P799" s="7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>45565</v>
      </c>
      <c r="Q799" s="7" t="str">
        <f>IF(Overall!S801&lt;&gt;"",_xlfn.VALUETOTEXT(Overall!S801),"")</f>
        <v>Sep</v>
      </c>
      <c r="R799" s="7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>45408</v>
      </c>
      <c r="S799" s="7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>
        <f ca="1">IFERROR(IF(AND(NOW()&lt;= EOMONTH(DATE(YEAR($P799),9, 1), 0), Overall!$A801&lt;&gt;"", MONTH($O799) &lt;= 9, MONTH($P799) &gt;= 9), IF($T799 &lt;&gt; "", $H799/$T799, ""), ""), "")</f>
        <v>500000</v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500000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>45505</v>
      </c>
      <c r="P800" s="7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>45535</v>
      </c>
      <c r="Q800" s="7" t="str">
        <f>IF(Overall!S802&lt;&gt;"",_xlfn.VALUETOTEXT(Overall!S802),"")</f>
        <v>Aug</v>
      </c>
      <c r="R800" s="7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>45408</v>
      </c>
      <c r="S800" s="7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>
        <f ca="1">IFERROR(IF(AND(NOW()&lt;= EOMONTH(DATE(YEAR($P800),8, 1), 0), Overall!$A802&lt;&gt;"", MONTH($O800) &lt;= 8, MONTH($P800) &gt;= 8), IF($T800 &lt;&gt; "", $H800/$T800, ""), ""), "")</f>
        <v>500000</v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500000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>45536</v>
      </c>
      <c r="P801" s="7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>45565</v>
      </c>
      <c r="Q801" s="7" t="str">
        <f>IF(Overall!S803&lt;&gt;"",_xlfn.VALUETOTEXT(Overall!S803),"")</f>
        <v>Sep</v>
      </c>
      <c r="R801" s="7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>45408</v>
      </c>
      <c r="S801" s="7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>
        <f ca="1">IFERROR(IF(AND(NOW()&lt;= EOMONTH(DATE(YEAR($P801),9, 1), 0), Overall!$A803&lt;&gt;"", MONTH($O801) &lt;= 9, MONTH($P801) &gt;= 9), IF($T801 &lt;&gt; "", $H801/$T801, ""), ""), "")</f>
        <v>500000</v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500000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>45505</v>
      </c>
      <c r="P802" s="7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>45535</v>
      </c>
      <c r="Q802" s="7" t="str">
        <f>IF(Overall!S804&lt;&gt;"",_xlfn.VALUETOTEXT(Overall!S804),"")</f>
        <v>Aug</v>
      </c>
      <c r="R802" s="7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>45411</v>
      </c>
      <c r="S802" s="7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>
        <f ca="1">IFERROR(IF(AND(NOW()&lt;= EOMONTH(DATE(YEAR($P802),8, 1), 0), Overall!$A804&lt;&gt;"", MONTH($O802) &lt;= 8, MONTH($P802) &gt;= 8), IF($T802 &lt;&gt; "", $H802/$T802, ""), ""), "")</f>
        <v>500000</v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500000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>45505</v>
      </c>
      <c r="P803" s="7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>45535</v>
      </c>
      <c r="Q803" s="7" t="str">
        <f>IF(Overall!S805&lt;&gt;"",_xlfn.VALUETOTEXT(Overall!S805),"")</f>
        <v>Aug</v>
      </c>
      <c r="R803" s="7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>45411</v>
      </c>
      <c r="S803" s="7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>
        <f ca="1">IFERROR(IF(AND(NOW()&lt;= EOMONTH(DATE(YEAR($P803),8, 1), 0), Overall!$A805&lt;&gt;"", MONTH($O803) &lt;= 8, MONTH($P803) &gt;= 8), IF($T803 &lt;&gt; "", $H803/$T803, ""), ""), "")</f>
        <v>500000</v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500000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>45536</v>
      </c>
      <c r="P804" s="7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>45565</v>
      </c>
      <c r="Q804" s="7" t="str">
        <f>IF(Overall!S806&lt;&gt;"",_xlfn.VALUETOTEXT(Overall!S806),"")</f>
        <v>Sep</v>
      </c>
      <c r="R804" s="7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>45411</v>
      </c>
      <c r="S804" s="7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>
        <f ca="1">IFERROR(IF(AND(NOW()&lt;= EOMONTH(DATE(YEAR($P804),9, 1), 0), Overall!$A806&lt;&gt;"", MONTH($O804) &lt;= 9, MONTH($P804) &gt;= 9), IF($T804 &lt;&gt; "", $H804/$T804, ""), ""), "")</f>
        <v>500000</v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500000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>45505</v>
      </c>
      <c r="P805" s="7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>45535</v>
      </c>
      <c r="Q805" s="7" t="str">
        <f>IF(Overall!S807&lt;&gt;"",_xlfn.VALUETOTEXT(Overall!S807),"")</f>
        <v>Aug</v>
      </c>
      <c r="R805" s="7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>45411</v>
      </c>
      <c r="S805" s="7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>
        <f ca="1">IFERROR(IF(AND(NOW()&lt;= EOMONTH(DATE(YEAR($P805),8, 1), 0), Overall!$A807&lt;&gt;"", MONTH($O805) &lt;= 8, MONTH($P805) &gt;= 8), IF($T805 &lt;&gt; "", $H805/$T805, ""), ""), "")</f>
        <v>500000</v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500000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>45536</v>
      </c>
      <c r="P806" s="7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>45565</v>
      </c>
      <c r="Q806" s="7" t="str">
        <f>IF(Overall!S808&lt;&gt;"",_xlfn.VALUETOTEXT(Overall!S808),"")</f>
        <v>Sep</v>
      </c>
      <c r="R806" s="7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>45411</v>
      </c>
      <c r="S806" s="7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>
        <f ca="1">IFERROR(IF(AND(NOW()&lt;= EOMONTH(DATE(YEAR($P806),9, 1), 0), Overall!$A808&lt;&gt;"", MONTH($O806) &lt;= 9, MONTH($P806) &gt;= 9), IF($T806 &lt;&gt; "", $H806/$T806, ""), ""), "")</f>
        <v>500000</v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500000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>45536</v>
      </c>
      <c r="P807" s="7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>45565</v>
      </c>
      <c r="Q807" s="7" t="str">
        <f>IF(Overall!S809&lt;&gt;"",_xlfn.VALUETOTEXT(Overall!S809),"")</f>
        <v>Sep</v>
      </c>
      <c r="R807" s="7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>45411</v>
      </c>
      <c r="S807" s="7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>
        <f ca="1">IFERROR(IF(AND(NOW()&lt;= EOMONTH(DATE(YEAR($P807),9, 1), 0), Overall!$A809&lt;&gt;"", MONTH($O807) &lt;= 9, MONTH($P807) &gt;= 9), IF($T807 &lt;&gt; "", $H807/$T807, ""), ""), "")</f>
        <v>500000</v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500000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>45536</v>
      </c>
      <c r="P808" s="7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>45565</v>
      </c>
      <c r="Q808" s="7" t="str">
        <f>IF(Overall!S810&lt;&gt;"",_xlfn.VALUETOTEXT(Overall!S810),"")</f>
        <v>Sep</v>
      </c>
      <c r="R808" s="7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>45411</v>
      </c>
      <c r="S808" s="7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>
        <f ca="1">IFERROR(IF(AND(NOW()&lt;= EOMONTH(DATE(YEAR($P808),9, 1), 0), Overall!$A810&lt;&gt;"", MONTH($O808) &lt;= 9, MONTH($P808) &gt;= 9), IF($T808 &lt;&gt; "", $H808/$T808, ""), ""), "")</f>
        <v>500000</v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500000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>45536</v>
      </c>
      <c r="P809" s="7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>45565</v>
      </c>
      <c r="Q809" s="7" t="str">
        <f>IF(Overall!S811&lt;&gt;"",_xlfn.VALUETOTEXT(Overall!S811),"")</f>
        <v>Sep</v>
      </c>
      <c r="R809" s="7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>45411</v>
      </c>
      <c r="S809" s="7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>
        <f ca="1">IFERROR(IF(AND(NOW()&lt;= EOMONTH(DATE(YEAR($P809),9, 1), 0), Overall!$A811&lt;&gt;"", MONTH($O809) &lt;= 9, MONTH($P809) &gt;= 9), IF($T809 &lt;&gt; "", $H809/$T809, ""), ""), "")</f>
        <v>500000</v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500000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>45536</v>
      </c>
      <c r="P810" s="7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>45565</v>
      </c>
      <c r="Q810" s="7" t="str">
        <f>IF(Overall!S812&lt;&gt;"",_xlfn.VALUETOTEXT(Overall!S812),"")</f>
        <v>Sep</v>
      </c>
      <c r="R810" s="7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>45412</v>
      </c>
      <c r="S810" s="7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>
        <f ca="1">IFERROR(IF(AND(NOW()&lt;= EOMONTH(DATE(YEAR($P810),9, 1), 0), Overall!$A812&lt;&gt;"", MONTH($O810) &lt;= 9, MONTH($P810) &gt;= 9), IF($T810 &lt;&gt; "", $H810/$T810, ""), ""), "")</f>
        <v>500000</v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500000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>45536</v>
      </c>
      <c r="P811" s="7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>45565</v>
      </c>
      <c r="Q811" s="7" t="str">
        <f>IF(Overall!S813&lt;&gt;"",_xlfn.VALUETOTEXT(Overall!S813),"")</f>
        <v>Sep</v>
      </c>
      <c r="R811" s="7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>45415</v>
      </c>
      <c r="S811" s="7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>
        <f ca="1">IFERROR(IF(AND(NOW()&lt;= EOMONTH(DATE(YEAR($P811),9, 1), 0), Overall!$A813&lt;&gt;"", MONTH($O811) &lt;= 9, MONTH($P811) &gt;= 9), IF($T811 &lt;&gt; "", $H811/$T811, ""), ""), "")</f>
        <v>500000</v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500000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>45536</v>
      </c>
      <c r="P812" s="7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>45565</v>
      </c>
      <c r="Q812" s="7" t="str">
        <f>IF(Overall!S814&lt;&gt;"",_xlfn.VALUETOTEXT(Overall!S814),"")</f>
        <v>Sep</v>
      </c>
      <c r="R812" s="7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>45415</v>
      </c>
      <c r="S812" s="7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>
        <f ca="1">IFERROR(IF(AND(NOW()&lt;= EOMONTH(DATE(YEAR($P812),9, 1), 0), Overall!$A814&lt;&gt;"", MONTH($O812) &lt;= 9, MONTH($P812) &gt;= 9), IF($T812 &lt;&gt; "", $H812/$T812, ""), ""), "")</f>
        <v>500000</v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500000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>45536</v>
      </c>
      <c r="P813" s="7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>45565</v>
      </c>
      <c r="Q813" s="7" t="str">
        <f>IF(Overall!S815&lt;&gt;"",_xlfn.VALUETOTEXT(Overall!S815),"")</f>
        <v>Sep</v>
      </c>
      <c r="R813" s="7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>45415</v>
      </c>
      <c r="S813" s="7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>
        <f ca="1">IFERROR(IF(AND(NOW()&lt;= EOMONTH(DATE(YEAR($P813),9, 1), 0), Overall!$A815&lt;&gt;"", MONTH($O813) &lt;= 9, MONTH($P813) &gt;= 9), IF($T813 &lt;&gt; "", $H813/$T813, ""), ""), "")</f>
        <v>500000</v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500000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>45536</v>
      </c>
      <c r="P814" s="7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>45565</v>
      </c>
      <c r="Q814" s="7" t="str">
        <f>IF(Overall!S816&lt;&gt;"",_xlfn.VALUETOTEXT(Overall!S816),"")</f>
        <v>Sep</v>
      </c>
      <c r="R814" s="7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>45415</v>
      </c>
      <c r="S814" s="7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>
        <f ca="1">IFERROR(IF(AND(NOW()&lt;= EOMONTH(DATE(YEAR($P814),9, 1), 0), Overall!$A816&lt;&gt;"", MONTH($O814) &lt;= 9, MONTH($P814) &gt;= 9), IF($T814 &lt;&gt; "", $H814/$T814, ""), ""), "")</f>
        <v>500000</v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500000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>45474</v>
      </c>
      <c r="P815" s="7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>45565</v>
      </c>
      <c r="Q815" s="7" t="str">
        <f>IF(Overall!S817&lt;&gt;"",_xlfn.VALUETOTEXT(Overall!S817),"")</f>
        <v>Jul-Sep</v>
      </c>
      <c r="R815" s="7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>45428</v>
      </c>
      <c r="S815" s="7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 t="str">
        <f ca="1">IFERROR(IF(AND(NOW()&lt;= EOMONTH(DATE(YEAR($P815),7, 1), 0), Overall!$A817&lt;&gt;"", MONTH($O815) &lt;= 7, MONTH($P815) &gt;= 7), IF($T815 &lt;&gt; "", $H815/$T815, ""), ""), "")</f>
        <v/>
      </c>
      <c r="AO815" s="10">
        <f ca="1">IFERROR(IF(AND(NOW()&lt;= EOMONTH(DATE(YEAR($P815),8, 1), 0), Overall!$A817&lt;&gt;"", MONTH($O815) &lt;= 8, MONTH($P815) &gt;= 8), IF($T815 &lt;&gt; "", $H815/$T815, ""), ""), "")</f>
        <v>250000</v>
      </c>
      <c r="AP815" s="10">
        <f ca="1">IFERROR(IF(AND(NOW()&lt;= EOMONTH(DATE(YEAR($P815),9, 1), 0), Overall!$A817&lt;&gt;"", MONTH($O815) &lt;= 9, MONTH($P815) &gt;= 9), IF($T815 &lt;&gt; "", $H815/$T815, ""), ""), "")</f>
        <v>250000</v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500000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>45474</v>
      </c>
      <c r="P816" s="7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>45535</v>
      </c>
      <c r="Q816" s="7" t="str">
        <f>IF(Overall!S818&lt;&gt;"",_xlfn.VALUETOTEXT(Overall!S818),"")</f>
        <v>Jul-Aug</v>
      </c>
      <c r="R816" s="7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>45429</v>
      </c>
      <c r="S816" s="7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 t="str">
        <f ca="1">IFERROR(IF(AND(NOW()&lt;= EOMONTH(DATE(YEAR($P816),7, 1), 0), Overall!$A818&lt;&gt;"", MONTH($O816) &lt;= 7, MONTH($P816) &gt;= 7), IF($T816 &lt;&gt; "", $H816/$T816, ""), ""), "")</f>
        <v/>
      </c>
      <c r="AO816" s="10">
        <f ca="1">IFERROR(IF(AND(NOW()&lt;= EOMONTH(DATE(YEAR($P816),8, 1), 0), Overall!$A818&lt;&gt;"", MONTH($O816) &lt;= 8, MONTH($P816) &gt;= 8), IF($T816 &lt;&gt; "", $H816/$T816, ""), ""), "")</f>
        <v>200000</v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200000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>45474</v>
      </c>
      <c r="P817" s="7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>45535</v>
      </c>
      <c r="Q817" s="7" t="str">
        <f>IF(Overall!S819&lt;&gt;"",_xlfn.VALUETOTEXT(Overall!S819),"")</f>
        <v>Jul-Aug</v>
      </c>
      <c r="R817" s="7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>45429</v>
      </c>
      <c r="S817" s="7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 t="str">
        <f ca="1">IFERROR(IF(AND(NOW()&lt;= EOMONTH(DATE(YEAR($P817),7, 1), 0), Overall!$A819&lt;&gt;"", MONTH($O817) &lt;= 7, MONTH($P817) &gt;= 7), IF($T817 &lt;&gt; "", $H817/$T817, ""), ""), "")</f>
        <v/>
      </c>
      <c r="AO817" s="10">
        <f ca="1">IFERROR(IF(AND(NOW()&lt;= EOMONTH(DATE(YEAR($P817),8, 1), 0), Overall!$A819&lt;&gt;"", MONTH($O817) &lt;= 8, MONTH($P817) &gt;= 8), IF($T817 &lt;&gt; "", $H817/$T817, ""), ""), "")</f>
        <v>50000</v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50000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>45474</v>
      </c>
      <c r="P818" s="7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>45535</v>
      </c>
      <c r="Q818" s="7" t="str">
        <f>IF(Overall!S820&lt;&gt;"",_xlfn.VALUETOTEXT(Overall!S820),"")</f>
        <v>Jul-Aug</v>
      </c>
      <c r="R818" s="7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>45429</v>
      </c>
      <c r="S818" s="7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 t="str">
        <f ca="1">IFERROR(IF(AND(NOW()&lt;= EOMONTH(DATE(YEAR($P818),7, 1), 0), Overall!$A820&lt;&gt;"", MONTH($O818) &lt;= 7, MONTH($P818) &gt;= 7), IF($T818 &lt;&gt; "", $H818/$T818, ""), ""), "")</f>
        <v/>
      </c>
      <c r="AO818" s="10">
        <f ca="1">IFERROR(IF(AND(NOW()&lt;= EOMONTH(DATE(YEAR($P818),8, 1), 0), Overall!$A820&lt;&gt;"", MONTH($O818) &lt;= 8, MONTH($P818) &gt;= 8), IF($T818 &lt;&gt; "", $H818/$T818, ""), ""), "")</f>
        <v>50000</v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50000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>45474</v>
      </c>
      <c r="P819" s="7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>45535</v>
      </c>
      <c r="Q819" s="7" t="str">
        <f>IF(Overall!S821&lt;&gt;"",_xlfn.VALUETOTEXT(Overall!S821),"")</f>
        <v>Jul-Aug</v>
      </c>
      <c r="R819" s="7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>45429</v>
      </c>
      <c r="S819" s="7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 t="str">
        <f ca="1">IFERROR(IF(AND(NOW()&lt;= EOMONTH(DATE(YEAR($P819),7, 1), 0), Overall!$A821&lt;&gt;"", MONTH($O819) &lt;= 7, MONTH($P819) &gt;= 7), IF($T819 &lt;&gt; "", $H819/$T819, ""), ""), "")</f>
        <v/>
      </c>
      <c r="AO819" s="10">
        <f ca="1">IFERROR(IF(AND(NOW()&lt;= EOMONTH(DATE(YEAR($P819),8, 1), 0), Overall!$A821&lt;&gt;"", MONTH($O819) &lt;= 8, MONTH($P819) &gt;= 8), IF($T819 &lt;&gt; "", $H819/$T819, ""), ""), "")</f>
        <v>200000</v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200000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>45474</v>
      </c>
      <c r="P820" s="7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>45535</v>
      </c>
      <c r="Q820" s="7" t="str">
        <f>IF(Overall!S822&lt;&gt;"",_xlfn.VALUETOTEXT(Overall!S822),"")</f>
        <v>Jul-Aug</v>
      </c>
      <c r="R820" s="7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>45429</v>
      </c>
      <c r="S820" s="7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 t="str">
        <f ca="1">IFERROR(IF(AND(NOW()&lt;= EOMONTH(DATE(YEAR($P820),7, 1), 0), Overall!$A822&lt;&gt;"", MONTH($O820) &lt;= 7, MONTH($P820) &gt;= 7), IF($T820 &lt;&gt; "", $H820/$T820, ""), ""), "")</f>
        <v/>
      </c>
      <c r="AO820" s="10">
        <f ca="1">IFERROR(IF(AND(NOW()&lt;= EOMONTH(DATE(YEAR($P820),8, 1), 0), Overall!$A822&lt;&gt;"", MONTH($O820) &lt;= 8, MONTH($P820) &gt;= 8), IF($T820 &lt;&gt; "", $H820/$T820, ""), ""), "")</f>
        <v>100000</v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100000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>45536</v>
      </c>
      <c r="P821" s="7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>45596</v>
      </c>
      <c r="Q821" s="7" t="str">
        <f>IF(Overall!S823&lt;&gt;"",_xlfn.VALUETOTEXT(Overall!S823),"")</f>
        <v>Sep-Oct</v>
      </c>
      <c r="R821" s="7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>45429</v>
      </c>
      <c r="S821" s="7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>
        <f ca="1">IFERROR(IF(AND(NOW()&lt;= EOMONTH(DATE(YEAR($P821),9, 1), 0), Overall!$A823&lt;&gt;"", MONTH($O821) &lt;= 9, MONTH($P821) &gt;= 9), IF($T821 &lt;&gt; "", $H821/$T821, ""), ""), "")</f>
        <v>150000</v>
      </c>
      <c r="AQ821" s="10">
        <f ca="1">IFERROR(IF(AND(NOW()&lt;= EOMONTH(DATE(YEAR($P821),10, 1), 0), Overall!$A823&lt;&gt;"", MONTH($O821) &lt;= 10, MONTH($P821) &gt;= 10), IF($T821 &lt;&gt; "", $H821/$T821, ""), ""), "")</f>
        <v>150000</v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300000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>45474</v>
      </c>
      <c r="P822" s="7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>45504</v>
      </c>
      <c r="Q822" s="7" t="str">
        <f>IF(Overall!S824&lt;&gt;"",_xlfn.VALUETOTEXT(Overall!S824),"")</f>
        <v>Jul</v>
      </c>
      <c r="R822" s="7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>45429</v>
      </c>
      <c r="S822" s="7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 t="str">
        <f ca="1">IFERROR(IF(AND(NOW()&lt;= EOMONTH(DATE(YEAR($P822),7, 1), 0), Overall!$A824&lt;&gt;"", MONTH($O822) &lt;= 7, MONTH($P822) &gt;= 7), IF($T822 &lt;&gt; "", $H822/$T822, ""), ""), "")</f>
        <v/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>45505</v>
      </c>
      <c r="P823" s="7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>45535</v>
      </c>
      <c r="Q823" s="7" t="str">
        <f>IF(Overall!S825&lt;&gt;"",_xlfn.VALUETOTEXT(Overall!S825),"")</f>
        <v>Aug</v>
      </c>
      <c r="R823" s="7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>45429</v>
      </c>
      <c r="S823" s="7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>
        <f ca="1">IFERROR(IF(AND(NOW()&lt;= EOMONTH(DATE(YEAR($P823),8, 1), 0), Overall!$A825&lt;&gt;"", MONTH($O823) &lt;= 8, MONTH($P823) &gt;= 8), IF($T823 &lt;&gt; "", $H823/$T823, ""), ""), "")</f>
        <v>500000</v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500000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>45536</v>
      </c>
      <c r="P824" s="7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>45565</v>
      </c>
      <c r="Q824" s="7" t="str">
        <f>IF(Overall!S826&lt;&gt;"",_xlfn.VALUETOTEXT(Overall!S826),"")</f>
        <v>Sep</v>
      </c>
      <c r="R824" s="7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>45441</v>
      </c>
      <c r="S824" s="7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>
        <f ca="1">IFERROR(IF(AND(NOW()&lt;= EOMONTH(DATE(YEAR($P824),9, 1), 0), Overall!$A826&lt;&gt;"", MONTH($O824) &lt;= 9, MONTH($P824) &gt;= 9), IF($T824 &lt;&gt; "", $H824/$T824, ""), ""), "")</f>
        <v>500000</v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500000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>45536</v>
      </c>
      <c r="P825" s="7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>45565</v>
      </c>
      <c r="Q825" s="7" t="str">
        <f>IF(Overall!S827&lt;&gt;"",_xlfn.VALUETOTEXT(Overall!S827),"")</f>
        <v>Sep</v>
      </c>
      <c r="R825" s="7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>45442</v>
      </c>
      <c r="S825" s="7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>
        <f ca="1">IFERROR(IF(AND(NOW()&lt;= EOMONTH(DATE(YEAR($P825),9, 1), 0), Overall!$A827&lt;&gt;"", MONTH($O825) &lt;= 9, MONTH($P825) &gt;= 9), IF($T825 &lt;&gt; "", $H825/$T825, ""), ""), "")</f>
        <v>500000</v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500000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>45536</v>
      </c>
      <c r="P826" s="7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>45565</v>
      </c>
      <c r="Q826" s="7" t="str">
        <f>IF(Overall!S828&lt;&gt;"",_xlfn.VALUETOTEXT(Overall!S828),"")</f>
        <v>Sep</v>
      </c>
      <c r="R826" s="7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>45442</v>
      </c>
      <c r="S826" s="7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>
        <f ca="1">IFERROR(IF(AND(NOW()&lt;= EOMONTH(DATE(YEAR($P826),9, 1), 0), Overall!$A828&lt;&gt;"", MONTH($O826) &lt;= 9, MONTH($P826) &gt;= 9), IF($T826 &lt;&gt; "", $H826/$T826, ""), ""), "")</f>
        <v>500000</v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500000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>45536</v>
      </c>
      <c r="P827" s="7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>45565</v>
      </c>
      <c r="Q827" s="7" t="str">
        <f>IF(Overall!S829&lt;&gt;"",_xlfn.VALUETOTEXT(Overall!S829),"")</f>
        <v>Sep</v>
      </c>
      <c r="R827" s="7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>45442</v>
      </c>
      <c r="S827" s="7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>
        <f ca="1">IFERROR(IF(AND(NOW()&lt;= EOMONTH(DATE(YEAR($P827),9, 1), 0), Overall!$A829&lt;&gt;"", MONTH($O827) &lt;= 9, MONTH($P827) &gt;= 9), IF($T827 &lt;&gt; "", $H827/$T827, ""), ""), "")</f>
        <v>500000</v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500000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>45536</v>
      </c>
      <c r="P828" s="7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>45565</v>
      </c>
      <c r="Q828" s="7" t="str">
        <f>IF(Overall!S830&lt;&gt;"",_xlfn.VALUETOTEXT(Overall!S830),"")</f>
        <v>Sep</v>
      </c>
      <c r="R828" s="7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>45442</v>
      </c>
      <c r="S828" s="7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>
        <f ca="1">IFERROR(IF(AND(NOW()&lt;= EOMONTH(DATE(YEAR($P828),9, 1), 0), Overall!$A830&lt;&gt;"", MONTH($O828) &lt;= 9, MONTH($P828) &gt;= 9), IF($T828 &lt;&gt; "", $H828/$T828, ""), ""), "")</f>
        <v>500000</v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500000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>45536</v>
      </c>
      <c r="P829" s="7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>45565</v>
      </c>
      <c r="Q829" s="7" t="str">
        <f>IF(Overall!S831&lt;&gt;"",_xlfn.VALUETOTEXT(Overall!S831),"")</f>
        <v>Sep</v>
      </c>
      <c r="R829" s="7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>45443</v>
      </c>
      <c r="S829" s="7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>
        <f ca="1">IFERROR(IF(AND(NOW()&lt;= EOMONTH(DATE(YEAR($P829),9, 1), 0), Overall!$A831&lt;&gt;"", MONTH($O829) &lt;= 9, MONTH($P829) &gt;= 9), IF($T829 &lt;&gt; "", $H829/$T829, ""), ""), "")</f>
        <v>500000</v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500000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>45536</v>
      </c>
      <c r="P830" s="7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>45565</v>
      </c>
      <c r="Q830" s="7" t="str">
        <f>IF(Overall!S832&lt;&gt;"",_xlfn.VALUETOTEXT(Overall!S832),"")</f>
        <v>Sep</v>
      </c>
      <c r="R830" s="7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>45443</v>
      </c>
      <c r="S830" s="7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>
        <f ca="1">IFERROR(IF(AND(NOW()&lt;= EOMONTH(DATE(YEAR($P830),9, 1), 0), Overall!$A832&lt;&gt;"", MONTH($O830) &lt;= 9, MONTH($P830) &gt;= 9), IF($T830 &lt;&gt; "", $H830/$T830, ""), ""), "")</f>
        <v>500000</v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500000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>45536</v>
      </c>
      <c r="P831" s="7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>45565</v>
      </c>
      <c r="Q831" s="7" t="str">
        <f>IF(Overall!S833&lt;&gt;"",_xlfn.VALUETOTEXT(Overall!S833),"")</f>
        <v>Sep</v>
      </c>
      <c r="R831" s="7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>45443</v>
      </c>
      <c r="S831" s="7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>
        <f ca="1">IFERROR(IF(AND(NOW()&lt;= EOMONTH(DATE(YEAR($P831),9, 1), 0), Overall!$A833&lt;&gt;"", MONTH($O831) &lt;= 9, MONTH($P831) &gt;= 9), IF($T831 &lt;&gt; "", $H831/$T831, ""), ""), "")</f>
        <v>500000</v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500000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>45536</v>
      </c>
      <c r="P832" s="7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>45565</v>
      </c>
      <c r="Q832" s="7" t="str">
        <f>IF(Overall!S834&lt;&gt;"",_xlfn.VALUETOTEXT(Overall!S834),"")</f>
        <v>Sep</v>
      </c>
      <c r="R832" s="7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>45443</v>
      </c>
      <c r="S832" s="7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>
        <f ca="1">IFERROR(IF(AND(NOW()&lt;= EOMONTH(DATE(YEAR($P832),9, 1), 0), Overall!$A834&lt;&gt;"", MONTH($O832) &lt;= 9, MONTH($P832) &gt;= 9), IF($T832 &lt;&gt; "", $H832/$T832, ""), ""), "")</f>
        <v>500000</v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500000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>45536</v>
      </c>
      <c r="P833" s="7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>45565</v>
      </c>
      <c r="Q833" s="7" t="str">
        <f>IF(Overall!S835&lt;&gt;"",_xlfn.VALUETOTEXT(Overall!S835),"")</f>
        <v>Sep</v>
      </c>
      <c r="R833" s="7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>45447</v>
      </c>
      <c r="S833" s="7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>
        <f ca="1">IFERROR(IF(AND(NOW()&lt;= EOMONTH(DATE(YEAR($P833),9, 1), 0), Overall!$A835&lt;&gt;"", MONTH($O833) &lt;= 9, MONTH($P833) &gt;= 9), IF($T833 &lt;&gt; "", $H833/$T833, ""), ""), "")</f>
        <v>450000</v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450000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>45474</v>
      </c>
      <c r="P834" s="7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>45504</v>
      </c>
      <c r="Q834" s="7" t="str">
        <f>IF(Overall!S836&lt;&gt;"",_xlfn.VALUETOTEXT(Overall!S836),"")</f>
        <v>Jul</v>
      </c>
      <c r="R834" s="7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>45453</v>
      </c>
      <c r="S834" s="7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 t="str">
        <f ca="1">IFERROR(IF(AND(NOW()&lt;= EOMONTH(DATE(YEAR($P834),7, 1), 0), Overall!$A836&lt;&gt;"", MONTH($O834) &lt;= 7, MONTH($P834) &gt;= 7), IF($T834 &lt;&gt; "", $H834/$T834, ""), ""), "")</f>
        <v/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>45474</v>
      </c>
      <c r="P835" s="7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>45504</v>
      </c>
      <c r="Q835" s="7" t="str">
        <f>IF(Overall!S837&lt;&gt;"",_xlfn.VALUETOTEXT(Overall!S837),"")</f>
        <v>Jul</v>
      </c>
      <c r="R835" s="7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>45453</v>
      </c>
      <c r="S835" s="7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 t="str">
        <f ca="1">IFERROR(IF(AND(NOW()&lt;= EOMONTH(DATE(YEAR($P835),7, 1), 0), Overall!$A837&lt;&gt;"", MONTH($O835) &lt;= 7, MONTH($P835) &gt;= 7), IF($T835 &lt;&gt; "", $H835/$T835, ""), ""), "")</f>
        <v/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>45474</v>
      </c>
      <c r="P836" s="7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>45504</v>
      </c>
      <c r="Q836" s="7" t="str">
        <f>IF(Overall!S838&lt;&gt;"",_xlfn.VALUETOTEXT(Overall!S838),"")</f>
        <v>Jul</v>
      </c>
      <c r="R836" s="7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>45453</v>
      </c>
      <c r="S836" s="7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 t="str">
        <f ca="1">IFERROR(IF(AND(NOW()&lt;= EOMONTH(DATE(YEAR($P836),7, 1), 0), Overall!$A838&lt;&gt;"", MONTH($O836) &lt;= 7, MONTH($P836) &gt;= 7), IF($T836 &lt;&gt; "", $H836/$T836, ""), ""), "")</f>
        <v/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>45474</v>
      </c>
      <c r="P837" s="7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>45504</v>
      </c>
      <c r="Q837" s="7" t="str">
        <f>IF(Overall!S839&lt;&gt;"",_xlfn.VALUETOTEXT(Overall!S839),"")</f>
        <v>Jul</v>
      </c>
      <c r="R837" s="7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>45453</v>
      </c>
      <c r="S837" s="7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 t="str">
        <f ca="1">IFERROR(IF(AND(NOW()&lt;= EOMONTH(DATE(YEAR($P837),7, 1), 0), Overall!$A839&lt;&gt;"", MONTH($O837) &lt;= 7, MONTH($P837) &gt;= 7), IF($T837 &lt;&gt; "", $H837/$T837, ""), ""), "")</f>
        <v/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>45474</v>
      </c>
      <c r="P838" s="7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>45504</v>
      </c>
      <c r="Q838" s="7" t="str">
        <f>IF(Overall!S840&lt;&gt;"",_xlfn.VALUETOTEXT(Overall!S840),"")</f>
        <v>Jul</v>
      </c>
      <c r="R838" s="7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>45454</v>
      </c>
      <c r="S838" s="7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 t="str">
        <f ca="1">IFERROR(IF(AND(NOW()&lt;= EOMONTH(DATE(YEAR($P838),7, 1), 0), Overall!$A840&lt;&gt;"", MONTH($O838) &lt;= 7, MONTH($P838) &gt;= 7), IF($T838 &lt;&gt; "", $H838/$T838, ""), ""), "")</f>
        <v/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>45474</v>
      </c>
      <c r="P839" s="7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>45504</v>
      </c>
      <c r="Q839" s="7" t="str">
        <f>IF(Overall!S841&lt;&gt;"",_xlfn.VALUETOTEXT(Overall!S841),"")</f>
        <v>Jul</v>
      </c>
      <c r="R839" s="7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>45454</v>
      </c>
      <c r="S839" s="7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 t="str">
        <f ca="1">IFERROR(IF(AND(NOW()&lt;= EOMONTH(DATE(YEAR($P839),7, 1), 0), Overall!$A841&lt;&gt;"", MONTH($O839) &lt;= 7, MONTH($P839) &gt;= 7), IF($T839 &lt;&gt; "", $H839/$T839, ""), ""), "")</f>
        <v/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>45474</v>
      </c>
      <c r="P840" s="7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>45504</v>
      </c>
      <c r="Q840" s="7" t="str">
        <f>IF(Overall!S842&lt;&gt;"",_xlfn.VALUETOTEXT(Overall!S842),"")</f>
        <v>Jul</v>
      </c>
      <c r="R840" s="7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>45454</v>
      </c>
      <c r="S840" s="7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 t="str">
        <f ca="1">IFERROR(IF(AND(NOW()&lt;= EOMONTH(DATE(YEAR($P840),7, 1), 0), Overall!$A842&lt;&gt;"", MONTH($O840) &lt;= 7, MONTH($P840) &gt;= 7), IF($T840 &lt;&gt; "", $H840/$T840, ""), ""), "")</f>
        <v/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>45474</v>
      </c>
      <c r="P841" s="7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>45504</v>
      </c>
      <c r="Q841" s="7" t="str">
        <f>IF(Overall!S843&lt;&gt;"",_xlfn.VALUETOTEXT(Overall!S843),"")</f>
        <v>Jul</v>
      </c>
      <c r="R841" s="7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>45454</v>
      </c>
      <c r="S841" s="7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 t="str">
        <f ca="1">IFERROR(IF(AND(NOW()&lt;= EOMONTH(DATE(YEAR($P841),7, 1), 0), Overall!$A843&lt;&gt;"", MONTH($O841) &lt;= 7, MONTH($P841) &gt;= 7), IF($T841 &lt;&gt; "", $H841/$T841, ""), ""), "")</f>
        <v/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>45474</v>
      </c>
      <c r="P842" s="7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>45504</v>
      </c>
      <c r="Q842" s="7" t="str">
        <f>IF(Overall!S844&lt;&gt;"",_xlfn.VALUETOTEXT(Overall!S844),"")</f>
        <v>Jul</v>
      </c>
      <c r="R842" s="7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>45454</v>
      </c>
      <c r="S842" s="7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 t="str">
        <f ca="1">IFERROR(IF(AND(NOW()&lt;= EOMONTH(DATE(YEAR($P842),7, 1), 0), Overall!$A844&lt;&gt;"", MONTH($O842) &lt;= 7, MONTH($P842) &gt;= 7), IF($T842 &lt;&gt; "", $H842/$T842, ""), ""), "")</f>
        <v/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>45474</v>
      </c>
      <c r="P843" s="7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>45504</v>
      </c>
      <c r="Q843" s="7" t="str">
        <f>IF(Overall!S845&lt;&gt;"",_xlfn.VALUETOTEXT(Overall!S845),"")</f>
        <v>Jul</v>
      </c>
      <c r="R843" s="7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>45454</v>
      </c>
      <c r="S843" s="7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 t="str">
        <f ca="1">IFERROR(IF(AND(NOW()&lt;= EOMONTH(DATE(YEAR($P843),7, 1), 0), Overall!$A845&lt;&gt;"", MONTH($O843) &lt;= 7, MONTH($P843) &gt;= 7), IF($T843 &lt;&gt; "", $H843/$T843, ""), ""), "")</f>
        <v/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>45474</v>
      </c>
      <c r="P844" s="7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>45504</v>
      </c>
      <c r="Q844" s="7" t="str">
        <f>IF(Overall!S846&lt;&gt;"",_xlfn.VALUETOTEXT(Overall!S846),"")</f>
        <v>Jul</v>
      </c>
      <c r="R844" s="7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>45454</v>
      </c>
      <c r="S844" s="7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 t="str">
        <f ca="1">IFERROR(IF(AND(NOW()&lt;= EOMONTH(DATE(YEAR($P844),7, 1), 0), Overall!$A846&lt;&gt;"", MONTH($O844) &lt;= 7, MONTH($P844) &gt;= 7), IF($T844 &lt;&gt; "", $H844/$T844, ""), ""), "")</f>
        <v/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>45536</v>
      </c>
      <c r="P845" s="7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>45565</v>
      </c>
      <c r="Q845" s="7" t="str">
        <f>IF(Overall!S847&lt;&gt;"",_xlfn.VALUETOTEXT(Overall!S847),"")</f>
        <v>Sep</v>
      </c>
      <c r="R845" s="7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>45461</v>
      </c>
      <c r="S845" s="7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>
        <f ca="1">IFERROR(IF(AND(NOW()&lt;= EOMONTH(DATE(YEAR($P845),9, 1), 0), Overall!$A847&lt;&gt;"", MONTH($O845) &lt;= 9, MONTH($P845) &gt;= 9), IF($T845 &lt;&gt; "", $H845/$T845, ""), ""), "")</f>
        <v>500000</v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500000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>45536</v>
      </c>
      <c r="P846" s="7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>45565</v>
      </c>
      <c r="Q846" s="7" t="str">
        <f>IF(Overall!S848&lt;&gt;"",_xlfn.VALUETOTEXT(Overall!S848),"")</f>
        <v>Sep</v>
      </c>
      <c r="R846" s="7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>45461</v>
      </c>
      <c r="S846" s="7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>
        <f ca="1">IFERROR(IF(AND(NOW()&lt;= EOMONTH(DATE(YEAR($P846),9, 1), 0), Overall!$A848&lt;&gt;"", MONTH($O846) &lt;= 9, MONTH($P846) &gt;= 9), IF($T846 &lt;&gt; "", $H846/$T846, ""), ""), "")</f>
        <v>650000</v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650000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>45505</v>
      </c>
      <c r="P847" s="7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>45535</v>
      </c>
      <c r="Q847" s="7" t="str">
        <f>IF(Overall!S849&lt;&gt;"",_xlfn.VALUETOTEXT(Overall!S849),"")</f>
        <v>Aug</v>
      </c>
      <c r="R847" s="7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>45461</v>
      </c>
      <c r="S847" s="7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>
        <f ca="1">IFERROR(IF(AND(NOW()&lt;= EOMONTH(DATE(YEAR($P847),8, 1), 0), Overall!$A849&lt;&gt;"", MONTH($O847) &lt;= 8, MONTH($P847) &gt;= 8), IF($T847 &lt;&gt; "", $H847/$T847, ""), ""), "")</f>
        <v>500000</v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500000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>45505</v>
      </c>
      <c r="P848" s="7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>45535</v>
      </c>
      <c r="Q848" s="7" t="str">
        <f>IF(Overall!S850&lt;&gt;"",_xlfn.VALUETOTEXT(Overall!S850),"")</f>
        <v>Aug</v>
      </c>
      <c r="R848" s="7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>45461</v>
      </c>
      <c r="S848" s="7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>
        <f ca="1">IFERROR(IF(AND(NOW()&lt;= EOMONTH(DATE(YEAR($P848),8, 1), 0), Overall!$A850&lt;&gt;"", MONTH($O848) &lt;= 8, MONTH($P848) &gt;= 8), IF($T848 &lt;&gt; "", $H848/$T848, ""), ""), "")</f>
        <v>500000</v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500000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>45505</v>
      </c>
      <c r="P849" s="7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>45535</v>
      </c>
      <c r="Q849" s="7" t="str">
        <f>IF(Overall!S851&lt;&gt;"",_xlfn.VALUETOTEXT(Overall!S851),"")</f>
        <v>Aug</v>
      </c>
      <c r="R849" s="7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>45461</v>
      </c>
      <c r="S849" s="7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>
        <f ca="1">IFERROR(IF(AND(NOW()&lt;= EOMONTH(DATE(YEAR($P849),8, 1), 0), Overall!$A851&lt;&gt;"", MONTH($O849) &lt;= 8, MONTH($P849) &gt;= 8), IF($T849 &lt;&gt; "", $H849/$T849, ""), ""), "")</f>
        <v>650000</v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650000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>45536</v>
      </c>
      <c r="P850" s="7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>45565</v>
      </c>
      <c r="Q850" s="7" t="str">
        <f>IF(Overall!S852&lt;&gt;"",_xlfn.VALUETOTEXT(Overall!S852),"")</f>
        <v>Sep</v>
      </c>
      <c r="R850" s="7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>45461</v>
      </c>
      <c r="S850" s="7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>
        <f ca="1">IFERROR(IF(AND(NOW()&lt;= EOMONTH(DATE(YEAR($P850),9, 1), 0), Overall!$A852&lt;&gt;"", MONTH($O850) &lt;= 9, MONTH($P850) &gt;= 9), IF($T850 &lt;&gt; "", $H850/$T850, ""), ""), "")</f>
        <v>500000</v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500000</v>
      </c>
    </row>
    <row r="851" spans="1:46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6" t="str">
        <f>IF(Overall!T853&lt;&gt;"",VALUE(Overall!T853),"")</f>
        <v/>
      </c>
      <c r="O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P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Q851" s="7" t="str">
        <f>IF(Overall!S853&lt;&gt;"",_xlfn.VALUETOTEXT(Overall!S853),"")</f>
        <v/>
      </c>
      <c r="R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S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T851" s="5" t="str">
        <f t="shared" si="27"/>
        <v/>
      </c>
      <c r="U851" s="10" t="str">
        <f>IF(Overall!$A853&lt;&gt;"",IF(AND(MONTH($O851) &lt;= 1, MONTH($P851) &gt;= 1), IF($T851 &lt;&gt; "", $H851/$T851, ""), ""),"")</f>
        <v/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6" t="str">
        <f>IF(Overall!T854&lt;&gt;"",VALUE(Overall!T854),"")</f>
        <v/>
      </c>
      <c r="O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P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Q852" s="7" t="str">
        <f>IF(Overall!S854&lt;&gt;"",_xlfn.VALUETOTEXT(Overall!S854),"")</f>
        <v/>
      </c>
      <c r="R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S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T852" s="5" t="str">
        <f t="shared" si="27"/>
        <v/>
      </c>
      <c r="U852" s="10" t="str">
        <f>IF(Overall!$A854&lt;&gt;"",IF(AND(MONTH($O852) &lt;= 1, MONTH($P852) &gt;= 1), IF($T852 &lt;&gt; "", $H852/$T852, ""), ""),"")</f>
        <v/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6" t="str">
        <f>IF(Overall!T855&lt;&gt;"",VALUE(Overall!T855),"")</f>
        <v/>
      </c>
      <c r="O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P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Q853" s="7" t="str">
        <f>IF(Overall!S855&lt;&gt;"",_xlfn.VALUETOTEXT(Overall!S855),"")</f>
        <v/>
      </c>
      <c r="R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S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T853" s="5" t="str">
        <f t="shared" si="27"/>
        <v/>
      </c>
      <c r="U853" s="10" t="str">
        <f>IF(Overall!$A855&lt;&gt;"",IF(AND(MONTH($O853) &lt;= 1, MONTH($P853) &gt;= 1), IF($T853 &lt;&gt; "", $H853/$T853, ""), ""),"")</f>
        <v/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6" t="str">
        <f>IF(Overall!T856&lt;&gt;"",VALUE(Overall!T856),"")</f>
        <v/>
      </c>
      <c r="O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P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Q854" s="7" t="str">
        <f>IF(Overall!S856&lt;&gt;"",_xlfn.VALUETOTEXT(Overall!S856),"")</f>
        <v/>
      </c>
      <c r="R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S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T854" s="5" t="str">
        <f t="shared" si="27"/>
        <v/>
      </c>
      <c r="U854" s="10" t="str">
        <f>IF(Overall!$A856&lt;&gt;"",IF(AND(MONTH($O854) &lt;= 1, MONTH($P854) &gt;= 1), IF($T854 &lt;&gt; "", $H854/$T854, ""), ""),"")</f>
        <v/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6" t="str">
        <f>IF(Overall!T857&lt;&gt;"",VALUE(Overall!T857),"")</f>
        <v/>
      </c>
      <c r="O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P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Q855" s="7" t="str">
        <f>IF(Overall!S857&lt;&gt;"",_xlfn.VALUETOTEXT(Overall!S857),"")</f>
        <v/>
      </c>
      <c r="R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S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T855" s="5" t="str">
        <f t="shared" si="27"/>
        <v/>
      </c>
      <c r="U855" s="10" t="str">
        <f>IF(Overall!$A857&lt;&gt;"",IF(AND(MONTH($O855) &lt;= 1, MONTH($P855) &gt;= 1), IF($T855 &lt;&gt; "", $H855/$T855, ""), ""),"")</f>
        <v/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6" t="str">
        <f>IF(Overall!T858&lt;&gt;"",VALUE(Overall!T858),"")</f>
        <v/>
      </c>
      <c r="O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P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Q856" s="7" t="str">
        <f>IF(Overall!S858&lt;&gt;"",_xlfn.VALUETOTEXT(Overall!S858),"")</f>
        <v/>
      </c>
      <c r="R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S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T856" s="5" t="str">
        <f t="shared" si="27"/>
        <v/>
      </c>
      <c r="U856" s="10" t="str">
        <f>IF(Overall!$A858&lt;&gt;"",IF(AND(MONTH($O856) &lt;= 1, MONTH($P856) &gt;= 1), IF($T856 &lt;&gt; "", $H856/$T856, ""), ""),"")</f>
        <v/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6" t="str">
        <f>IF(Overall!T859&lt;&gt;"",VALUE(Overall!T859),"")</f>
        <v/>
      </c>
      <c r="O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P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Q857" s="7" t="str">
        <f>IF(Overall!S859&lt;&gt;"",_xlfn.VALUETOTEXT(Overall!S859),"")</f>
        <v/>
      </c>
      <c r="R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S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T857" s="5" t="str">
        <f t="shared" si="27"/>
        <v/>
      </c>
      <c r="U857" s="10" t="str">
        <f>IF(Overall!$A859&lt;&gt;"",IF(AND(MONTH($O857) &lt;= 1, MONTH($P857) &gt;= 1), IF($T857 &lt;&gt; "", $H857/$T857, ""), ""),"")</f>
        <v/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6" t="str">
        <f>IF(Overall!T860&lt;&gt;"",VALUE(Overall!T860),"")</f>
        <v/>
      </c>
      <c r="O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P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Q858" s="7" t="str">
        <f>IF(Overall!S860&lt;&gt;"",_xlfn.VALUETOTEXT(Overall!S860),"")</f>
        <v/>
      </c>
      <c r="R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S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T858" s="5" t="str">
        <f t="shared" si="27"/>
        <v/>
      </c>
      <c r="U858" s="10" t="str">
        <f>IF(Overall!$A860&lt;&gt;"",IF(AND(MONTH($O858) &lt;= 1, MONTH($P858) &gt;= 1), IF($T858 &lt;&gt; "", $H858/$T858, ""), ""),"")</f>
        <v/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6" t="str">
        <f>IF(Overall!T861&lt;&gt;"",VALUE(Overall!T861),"")</f>
        <v/>
      </c>
      <c r="O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P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Q859" s="7" t="str">
        <f>IF(Overall!S861&lt;&gt;"",_xlfn.VALUETOTEXT(Overall!S861),"")</f>
        <v/>
      </c>
      <c r="R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S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T859" s="5" t="str">
        <f t="shared" si="27"/>
        <v/>
      </c>
      <c r="U859" s="10" t="str">
        <f>IF(Overall!$A861&lt;&gt;"",IF(AND(MONTH($O859) &lt;= 1, MONTH($P859) &gt;= 1), IF($T859 &lt;&gt; "", $H859/$T859, ""), ""),"")</f>
        <v/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6" t="str">
        <f>IF(Overall!T862&lt;&gt;"",VALUE(Overall!T862),"")</f>
        <v/>
      </c>
      <c r="O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P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Q860" s="7" t="str">
        <f>IF(Overall!S862&lt;&gt;"",_xlfn.VALUETOTEXT(Overall!S862),"")</f>
        <v/>
      </c>
      <c r="R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S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T860" s="5" t="str">
        <f t="shared" si="27"/>
        <v/>
      </c>
      <c r="U860" s="10" t="str">
        <f>IF(Overall!$A862&lt;&gt;"",IF(AND(MONTH($O860) &lt;= 1, MONTH($P860) &gt;= 1), IF($T860 &lt;&gt; "", $H860/$T860, ""), ""),"")</f>
        <v/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6" t="str">
        <f>IF(Overall!T863&lt;&gt;"",VALUE(Overall!T863),"")</f>
        <v/>
      </c>
      <c r="O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P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Q861" s="7" t="str">
        <f>IF(Overall!S863&lt;&gt;"",_xlfn.VALUETOTEXT(Overall!S863),"")</f>
        <v/>
      </c>
      <c r="R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S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T861" s="5" t="str">
        <f t="shared" si="27"/>
        <v/>
      </c>
      <c r="U861" s="10" t="str">
        <f>IF(Overall!$A863&lt;&gt;"",IF(AND(MONTH($O861) &lt;= 1, MONTH($P861) &gt;= 1), IF($T861 &lt;&gt; "", $H861/$T861, ""), ""),"")</f>
        <v/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6" t="str">
        <f>IF(Overall!T864&lt;&gt;"",VALUE(Overall!T864),"")</f>
        <v/>
      </c>
      <c r="O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P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Q862" s="7" t="str">
        <f>IF(Overall!S864&lt;&gt;"",_xlfn.VALUETOTEXT(Overall!S864),"")</f>
        <v/>
      </c>
      <c r="R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S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T862" s="5" t="str">
        <f t="shared" si="27"/>
        <v/>
      </c>
      <c r="U862" s="10" t="str">
        <f>IF(Overall!$A864&lt;&gt;"",IF(AND(MONTH($O862) &lt;= 1, MONTH($P862) &gt;= 1), IF($T862 &lt;&gt; "", $H862/$T862, ""), ""),"")</f>
        <v/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6" t="str">
        <f>IF(Overall!T865&lt;&gt;"",VALUE(Overall!T865),"")</f>
        <v/>
      </c>
      <c r="O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P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Q863" s="7" t="str">
        <f>IF(Overall!S865&lt;&gt;"",_xlfn.VALUETOTEXT(Overall!S865),"")</f>
        <v/>
      </c>
      <c r="R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S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T863" s="5" t="str">
        <f t="shared" si="27"/>
        <v/>
      </c>
      <c r="U863" s="10" t="str">
        <f>IF(Overall!$A865&lt;&gt;"",IF(AND(MONTH($O863) &lt;= 1, MONTH($P863) &gt;= 1), IF($T863 &lt;&gt; "", $H863/$T863, ""), ""),"")</f>
        <v/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6" t="str">
        <f>IF(Overall!T866&lt;&gt;"",VALUE(Overall!T866),"")</f>
        <v/>
      </c>
      <c r="O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P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Q864" s="7" t="str">
        <f>IF(Overall!S866&lt;&gt;"",_xlfn.VALUETOTEXT(Overall!S866),"")</f>
        <v/>
      </c>
      <c r="R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S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T864" s="5" t="str">
        <f t="shared" si="27"/>
        <v/>
      </c>
      <c r="U864" s="10" t="str">
        <f>IF(Overall!$A866&lt;&gt;"",IF(AND(MONTH($O864) &lt;= 1, MONTH($P864) &gt;= 1), IF($T864 &lt;&gt; "", $H864/$T864, ""), ""),"")</f>
        <v/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6" t="str">
        <f>IF(Overall!T867&lt;&gt;"",VALUE(Overall!T867),"")</f>
        <v/>
      </c>
      <c r="O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P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Q865" s="7" t="str">
        <f>IF(Overall!S867&lt;&gt;"",_xlfn.VALUETOTEXT(Overall!S867),"")</f>
        <v/>
      </c>
      <c r="R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S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T865" s="5" t="str">
        <f t="shared" si="27"/>
        <v/>
      </c>
      <c r="U865" s="10" t="str">
        <f>IF(Overall!$A867&lt;&gt;"",IF(AND(MONTH($O865) &lt;= 1, MONTH($P865) &gt;= 1), IF($T865 &lt;&gt; "", $H865/$T865, ""), ""),"")</f>
        <v/>
      </c>
      <c r="V865" s="10" t="str">
        <f>IF(Overall!$A867&lt;&gt;"",IF(AND(MONTH($O865) &lt;= 2, MONTH($P865) &gt;= 2), IF($T865 &lt;&gt; "", $H865/$T865, ""), ""),"")</f>
        <v/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6" t="str">
        <f>IF(Overall!T868&lt;&gt;"",VALUE(Overall!T868),"")</f>
        <v/>
      </c>
      <c r="O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P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Q866" s="7" t="str">
        <f>IF(Overall!S868&lt;&gt;"",_xlfn.VALUETOTEXT(Overall!S868),"")</f>
        <v/>
      </c>
      <c r="R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S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T866" s="5" t="str">
        <f t="shared" si="27"/>
        <v/>
      </c>
      <c r="U866" s="10" t="str">
        <f>IF(Overall!$A868&lt;&gt;"",IF(AND(MONTH($O866) &lt;= 1, MONTH($P866) &gt;= 1), IF($T866 &lt;&gt; "", $H866/$T866, ""), ""),"")</f>
        <v/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6" t="str">
        <f>IF(Overall!T869&lt;&gt;"",VALUE(Overall!T869),"")</f>
        <v/>
      </c>
      <c r="O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P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Q867" s="7" t="str">
        <f>IF(Overall!S869&lt;&gt;"",_xlfn.VALUETOTEXT(Overall!S869),"")</f>
        <v/>
      </c>
      <c r="R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S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T867" s="5" t="str">
        <f t="shared" si="27"/>
        <v/>
      </c>
      <c r="U867" s="10" t="str">
        <f>IF(Overall!$A869&lt;&gt;"",IF(AND(MONTH($O867) &lt;= 1, MONTH($P867) &gt;= 1), IF($T867 &lt;&gt; "", $H867/$T867, ""), ""),"")</f>
        <v/>
      </c>
      <c r="V867" s="10" t="str">
        <f>IF(Overall!$A869&lt;&gt;"",IF(AND(MONTH($O867) &lt;= 2, MONTH($P867) &gt;= 2), IF($T867 &lt;&gt; "", $H867/$T867, ""), ""),"")</f>
        <v/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6" t="str">
        <f>IF(Overall!T870&lt;&gt;"",VALUE(Overall!T870),"")</f>
        <v/>
      </c>
      <c r="O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P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Q868" s="7" t="str">
        <f>IF(Overall!S870&lt;&gt;"",_xlfn.VALUETOTEXT(Overall!S870),"")</f>
        <v/>
      </c>
      <c r="R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S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T868" s="5" t="str">
        <f t="shared" si="27"/>
        <v/>
      </c>
      <c r="U868" s="10" t="str">
        <f>IF(Overall!$A870&lt;&gt;"",IF(AND(MONTH($O868) &lt;= 1, MONTH($P868) &gt;= 1), IF($T868 &lt;&gt; "", $H868/$T868, ""), ""),"")</f>
        <v/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6" t="str">
        <f>IF(Overall!T871&lt;&gt;"",VALUE(Overall!T871),"")</f>
        <v/>
      </c>
      <c r="O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P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Q869" s="7" t="str">
        <f>IF(Overall!S871&lt;&gt;"",_xlfn.VALUETOTEXT(Overall!S871),"")</f>
        <v/>
      </c>
      <c r="R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S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T869" s="5" t="str">
        <f t="shared" si="27"/>
        <v/>
      </c>
      <c r="U869" s="10" t="str">
        <f>IF(Overall!$A871&lt;&gt;"",IF(AND(MONTH($O869) &lt;= 1, MONTH($P869) &gt;= 1), IF($T869 &lt;&gt; "", $H869/$T869, ""), ""),"")</f>
        <v/>
      </c>
      <c r="V869" s="10" t="str">
        <f>IF(Overall!$A871&lt;&gt;"",IF(AND(MONTH($O869) &lt;= 2, MONTH($P869) &gt;= 2), IF($T869 &lt;&gt; "", $H869/$T869, ""), ""),"")</f>
        <v/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6" t="str">
        <f>IF(Overall!T872&lt;&gt;"",VALUE(Overall!T872),"")</f>
        <v/>
      </c>
      <c r="O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P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Q870" s="7" t="str">
        <f>IF(Overall!S872&lt;&gt;"",_xlfn.VALUETOTEXT(Overall!S872),"")</f>
        <v/>
      </c>
      <c r="R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S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T870" s="5" t="str">
        <f t="shared" si="27"/>
        <v/>
      </c>
      <c r="U870" s="10" t="str">
        <f>IF(Overall!$A872&lt;&gt;"",IF(AND(MONTH($O870) &lt;= 1, MONTH($P870) &gt;= 1), IF($T870 &lt;&gt; "", $H870/$T870, ""), ""),"")</f>
        <v/>
      </c>
      <c r="V870" s="10" t="str">
        <f>IF(Overall!$A872&lt;&gt;"",IF(AND(MONTH($O870) &lt;= 2, MONTH($P870) &gt;= 2), IF($T870 &lt;&gt; "", $H870/$T870, ""), ""),"")</f>
        <v/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6" t="str">
        <f>IF(Overall!T873&lt;&gt;"",VALUE(Overall!T873),"")</f>
        <v/>
      </c>
      <c r="O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P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Q871" s="7" t="str">
        <f>IF(Overall!S873&lt;&gt;"",_xlfn.VALUETOTEXT(Overall!S873),"")</f>
        <v/>
      </c>
      <c r="R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S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T871" s="5" t="str">
        <f t="shared" si="27"/>
        <v/>
      </c>
      <c r="U871" s="10" t="str">
        <f>IF(Overall!$A873&lt;&gt;"",IF(AND(MONTH($O871) &lt;= 1, MONTH($P871) &gt;= 1), IF($T871 &lt;&gt; "", $H871/$T871, ""), ""),"")</f>
        <v/>
      </c>
      <c r="V871" s="10" t="str">
        <f>IF(Overall!$A873&lt;&gt;"",IF(AND(MONTH($O871) &lt;= 2, MONTH($P871) &gt;= 2), IF($T871 &lt;&gt; "", $H871/$T871, ""), ""),"")</f>
        <v/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6" t="str">
        <f>IF(Overall!T874&lt;&gt;"",VALUE(Overall!T874),"")</f>
        <v/>
      </c>
      <c r="O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P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Q872" s="7" t="str">
        <f>IF(Overall!S874&lt;&gt;"",_xlfn.VALUETOTEXT(Overall!S874),"")</f>
        <v/>
      </c>
      <c r="R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S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T872" s="5" t="str">
        <f t="shared" si="27"/>
        <v/>
      </c>
      <c r="U872" s="10" t="str">
        <f>IF(Overall!$A874&lt;&gt;"",IF(AND(MONTH($O872) &lt;= 1, MONTH($P872) &gt;= 1), IF($T872 &lt;&gt; "", $H872/$T872, ""), ""),"")</f>
        <v/>
      </c>
      <c r="V872" s="10" t="str">
        <f>IF(Overall!$A874&lt;&gt;"",IF(AND(MONTH($O872) &lt;= 2, MONTH($P872) &gt;= 2), IF($T872 &lt;&gt; "", $H872/$T872, ""), ""),"")</f>
        <v/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6" t="str">
        <f>IF(Overall!T875&lt;&gt;"",VALUE(Overall!T875),"")</f>
        <v/>
      </c>
      <c r="O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P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Q873" s="7" t="str">
        <f>IF(Overall!S875&lt;&gt;"",_xlfn.VALUETOTEXT(Overall!S875),"")</f>
        <v/>
      </c>
      <c r="R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S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T873" s="5" t="str">
        <f t="shared" si="27"/>
        <v/>
      </c>
      <c r="U873" s="10" t="str">
        <f>IF(Overall!$A875&lt;&gt;"",IF(AND(MONTH($O873) &lt;= 1, MONTH($P873) &gt;= 1), IF($T873 &lt;&gt; "", $H873/$T873, ""), ""),"")</f>
        <v/>
      </c>
      <c r="V873" s="10" t="str">
        <f>IF(Overall!$A875&lt;&gt;"",IF(AND(MONTH($O873) &lt;= 2, MONTH($P873) &gt;= 2), IF($T873 &lt;&gt; "", $H873/$T873, ""), ""),"")</f>
        <v/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6" t="str">
        <f>IF(Overall!T876&lt;&gt;"",VALUE(Overall!T876),"")</f>
        <v/>
      </c>
      <c r="O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P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Q874" s="7" t="str">
        <f>IF(Overall!S876&lt;&gt;"",_xlfn.VALUETOTEXT(Overall!S876),"")</f>
        <v/>
      </c>
      <c r="R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S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T874" s="5" t="str">
        <f t="shared" si="27"/>
        <v/>
      </c>
      <c r="U874" s="10" t="str">
        <f>IF(Overall!$A876&lt;&gt;"",IF(AND(MONTH($O874) &lt;= 1, MONTH($P874) &gt;= 1), IF($T874 &lt;&gt; "", $H874/$T874, ""), ""),"")</f>
        <v/>
      </c>
      <c r="V874" s="10" t="str">
        <f>IF(Overall!$A876&lt;&gt;"",IF(AND(MONTH($O874) &lt;= 2, MONTH($P874) &gt;= 2), IF($T874 &lt;&gt; "", $H874/$T874, ""), ""),"")</f>
        <v/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6" t="str">
        <f>IF(Overall!T877&lt;&gt;"",VALUE(Overall!T877),"")</f>
        <v/>
      </c>
      <c r="O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P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Q875" s="7" t="str">
        <f>IF(Overall!S877&lt;&gt;"",_xlfn.VALUETOTEXT(Overall!S877),"")</f>
        <v/>
      </c>
      <c r="R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S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T875" s="5" t="str">
        <f t="shared" si="27"/>
        <v/>
      </c>
      <c r="U875" s="10" t="str">
        <f>IF(Overall!$A877&lt;&gt;"",IF(AND(MONTH($O875) &lt;= 1, MONTH($P875) &gt;= 1), IF($T875 &lt;&gt; "", $H875/$T875, ""), ""),"")</f>
        <v/>
      </c>
      <c r="V875" s="10" t="str">
        <f>IF(Overall!$A877&lt;&gt;"",IF(AND(MONTH($O875) &lt;= 2, MONTH($P875) &gt;= 2), IF($T875 &lt;&gt; "", $H875/$T875, ""), ""),"")</f>
        <v/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6" t="str">
        <f>IF(Overall!T878&lt;&gt;"",VALUE(Overall!T878),"")</f>
        <v/>
      </c>
      <c r="O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P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Q876" s="7" t="str">
        <f>IF(Overall!S878&lt;&gt;"",_xlfn.VALUETOTEXT(Overall!S878),"")</f>
        <v/>
      </c>
      <c r="R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S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T876" s="5" t="str">
        <f t="shared" si="27"/>
        <v/>
      </c>
      <c r="U876" s="10" t="str">
        <f>IF(Overall!$A878&lt;&gt;"",IF(AND(MONTH($O876) &lt;= 1, MONTH($P876) &gt;= 1), IF($T876 &lt;&gt; "", $H876/$T876, ""), ""),"")</f>
        <v/>
      </c>
      <c r="V876" s="10" t="str">
        <f>IF(Overall!$A878&lt;&gt;"",IF(AND(MONTH($O876) &lt;= 2, MONTH($P876) &gt;= 2), IF($T876 &lt;&gt; "", $H876/$T876, ""), ""),"")</f>
        <v/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6" t="str">
        <f>IF(Overall!T879&lt;&gt;"",VALUE(Overall!T879),"")</f>
        <v/>
      </c>
      <c r="O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P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Q877" s="7" t="str">
        <f>IF(Overall!S879&lt;&gt;"",_xlfn.VALUETOTEXT(Overall!S879),"")</f>
        <v/>
      </c>
      <c r="R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S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T877" s="5" t="str">
        <f t="shared" si="27"/>
        <v/>
      </c>
      <c r="U877" s="10" t="str">
        <f>IF(Overall!$A879&lt;&gt;"",IF(AND(MONTH($O877) &lt;= 1, MONTH($P877) &gt;= 1), IF($T877 &lt;&gt; "", $H877/$T877, ""), ""),"")</f>
        <v/>
      </c>
      <c r="V877" s="10" t="str">
        <f>IF(Overall!$A879&lt;&gt;"",IF(AND(MONTH($O877) &lt;= 2, MONTH($P877) &gt;= 2), IF($T877 &lt;&gt; "", $H877/$T877, ""), ""),"")</f>
        <v/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6" t="str">
        <f>IF(Overall!T880&lt;&gt;"",VALUE(Overall!T880),"")</f>
        <v/>
      </c>
      <c r="O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P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Q878" s="7" t="str">
        <f>IF(Overall!S880&lt;&gt;"",_xlfn.VALUETOTEXT(Overall!S880),"")</f>
        <v/>
      </c>
      <c r="R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S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T878" s="5" t="str">
        <f t="shared" si="27"/>
        <v/>
      </c>
      <c r="U878" s="10" t="str">
        <f>IF(Overall!$A880&lt;&gt;"",IF(AND(MONTH($O878) &lt;= 1, MONTH($P878) &gt;= 1), IF($T878 &lt;&gt; "", $H878/$T878, ""), ""),"")</f>
        <v/>
      </c>
      <c r="V878" s="10" t="str">
        <f>IF(Overall!$A880&lt;&gt;"",IF(AND(MONTH($O878) &lt;= 2, MONTH($P878) &gt;= 2), IF($T878 &lt;&gt; "", $H878/$T878, ""), ""),"")</f>
        <v/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6" t="str">
        <f>IF(Overall!T881&lt;&gt;"",VALUE(Overall!T881),"")</f>
        <v/>
      </c>
      <c r="O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P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Q879" s="7" t="str">
        <f>IF(Overall!S881&lt;&gt;"",_xlfn.VALUETOTEXT(Overall!S881),"")</f>
        <v/>
      </c>
      <c r="R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S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T879" s="5" t="str">
        <f t="shared" si="27"/>
        <v/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 t="str">
        <f>IF(Overall!$A881&lt;&gt;"",IF(AND(MONTH($O879) &lt;= 3, MONTH($P879) &gt;= 3), IF($T879 &lt;&gt; "", $H879/$T879, ""), ""),"")</f>
        <v/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6" t="str">
        <f>IF(Overall!T882&lt;&gt;"",VALUE(Overall!T882),"")</f>
        <v/>
      </c>
      <c r="O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P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Q880" s="7" t="str">
        <f>IF(Overall!S882&lt;&gt;"",_xlfn.VALUETOTEXT(Overall!S882),"")</f>
        <v/>
      </c>
      <c r="R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S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T880" s="5" t="str">
        <f t="shared" si="27"/>
        <v/>
      </c>
      <c r="U880" s="10" t="str">
        <f>IF(Overall!$A882&lt;&gt;"",IF(AND(MONTH($O880) &lt;= 1, MONTH($P880) &gt;= 1), IF($T880 &lt;&gt; "", $H880/$T880, ""), ""),"")</f>
        <v/>
      </c>
      <c r="V880" s="10" t="str">
        <f>IF(Overall!$A882&lt;&gt;"",IF(AND(MONTH($O880) &lt;= 2, MONTH($P880) &gt;= 2), IF($T880 &lt;&gt; "", $H880/$T880, ""), ""),"")</f>
        <v/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6" t="str">
        <f>IF(Overall!T883&lt;&gt;"",VALUE(Overall!T883),"")</f>
        <v/>
      </c>
      <c r="O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P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Q881" s="7" t="str">
        <f>IF(Overall!S883&lt;&gt;"",_xlfn.VALUETOTEXT(Overall!S883),"")</f>
        <v/>
      </c>
      <c r="R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S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T881" s="5" t="str">
        <f t="shared" si="27"/>
        <v/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 t="str">
        <f>IF(Overall!$A883&lt;&gt;"",IF(AND(MONTH($O881) &lt;= 3, MONTH($P881) &gt;= 3), IF($T881 &lt;&gt; "", $H881/$T881, ""), ""),"")</f>
        <v/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6" t="str">
        <f>IF(Overall!T884&lt;&gt;"",VALUE(Overall!T884),"")</f>
        <v/>
      </c>
      <c r="O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P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Q882" s="7" t="str">
        <f>IF(Overall!S884&lt;&gt;"",_xlfn.VALUETOTEXT(Overall!S884),"")</f>
        <v/>
      </c>
      <c r="R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S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T882" s="5" t="str">
        <f t="shared" si="27"/>
        <v/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 t="str">
        <f>IF(Overall!$A884&lt;&gt;"",IF(AND(MONTH($O882) &lt;= 3, MONTH($P882) &gt;= 3), IF($T882 &lt;&gt; "", $H882/$T882, ""), ""),"")</f>
        <v/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6" t="str">
        <f>IF(Overall!T885&lt;&gt;"",VALUE(Overall!T885),"")</f>
        <v/>
      </c>
      <c r="O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P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Q883" s="7" t="str">
        <f>IF(Overall!S885&lt;&gt;"",_xlfn.VALUETOTEXT(Overall!S885),"")</f>
        <v/>
      </c>
      <c r="R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S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T883" s="5" t="str">
        <f t="shared" si="27"/>
        <v/>
      </c>
      <c r="U883" s="10" t="str">
        <f>IF(Overall!$A885&lt;&gt;"",IF(AND(MONTH($O883) &lt;= 1, MONTH($P883) &gt;= 1), IF($T883 &lt;&gt; "", $H883/$T883, ""), ""),"")</f>
        <v/>
      </c>
      <c r="V883" s="10" t="str">
        <f>IF(Overall!$A885&lt;&gt;"",IF(AND(MONTH($O883) &lt;= 2, MONTH($P883) &gt;= 2), IF($T883 &lt;&gt; "", $H883/$T883, ""), ""),"")</f>
        <v/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6" t="str">
        <f>IF(Overall!T886&lt;&gt;"",VALUE(Overall!T886),"")</f>
        <v/>
      </c>
      <c r="O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P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Q884" s="7" t="str">
        <f>IF(Overall!S886&lt;&gt;"",_xlfn.VALUETOTEXT(Overall!S886),"")</f>
        <v/>
      </c>
      <c r="R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S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T884" s="5" t="str">
        <f t="shared" si="27"/>
        <v/>
      </c>
      <c r="U884" s="10" t="str">
        <f>IF(Overall!$A886&lt;&gt;"",IF(AND(MONTH($O884) &lt;= 1, MONTH($P884) &gt;= 1), IF($T884 &lt;&gt; "", $H884/$T884, ""), ""),"")</f>
        <v/>
      </c>
      <c r="V884" s="10" t="str">
        <f>IF(Overall!$A886&lt;&gt;"",IF(AND(MONTH($O884) &lt;= 2, MONTH($P884) &gt;= 2), IF($T884 &lt;&gt; "", $H884/$T884, ""), ""),"")</f>
        <v/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6" t="str">
        <f>IF(Overall!T887&lt;&gt;"",VALUE(Overall!T887),"")</f>
        <v/>
      </c>
      <c r="O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P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Q885" s="7" t="str">
        <f>IF(Overall!S887&lt;&gt;"",_xlfn.VALUETOTEXT(Overall!S887),"")</f>
        <v/>
      </c>
      <c r="R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S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T885" s="5" t="str">
        <f t="shared" si="27"/>
        <v/>
      </c>
      <c r="U885" s="10" t="str">
        <f>IF(Overall!$A887&lt;&gt;"",IF(AND(MONTH($O885) &lt;= 1, MONTH($P885) &gt;= 1), IF($T885 &lt;&gt; "", $H885/$T885, ""), ""),"")</f>
        <v/>
      </c>
      <c r="V885" s="10" t="str">
        <f>IF(Overall!$A887&lt;&gt;"",IF(AND(MONTH($O885) &lt;= 2, MONTH($P885) &gt;= 2), IF($T885 &lt;&gt; "", $H885/$T885, ""), ""),"")</f>
        <v/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6" t="str">
        <f>IF(Overall!T888&lt;&gt;"",VALUE(Overall!T888),"")</f>
        <v/>
      </c>
      <c r="O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P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Q886" s="7" t="str">
        <f>IF(Overall!S888&lt;&gt;"",_xlfn.VALUETOTEXT(Overall!S888),"")</f>
        <v/>
      </c>
      <c r="R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S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T886" s="5" t="str">
        <f t="shared" si="27"/>
        <v/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 t="str">
        <f>IF(Overall!$A888&lt;&gt;"",IF(AND(MONTH($O886) &lt;= 3, MONTH($P886) &gt;= 3), IF($T886 &lt;&gt; "", $H886/$T886, ""), ""),"")</f>
        <v/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6" t="str">
        <f>IF(Overall!T889&lt;&gt;"",VALUE(Overall!T889),"")</f>
        <v/>
      </c>
      <c r="O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P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Q887" s="7" t="str">
        <f>IF(Overall!S889&lt;&gt;"",_xlfn.VALUETOTEXT(Overall!S889),"")</f>
        <v/>
      </c>
      <c r="R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S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T887" s="5" t="str">
        <f t="shared" si="27"/>
        <v/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 t="str">
        <f>IF(Overall!$A889&lt;&gt;"",IF(AND(MONTH($O887) &lt;= 3, MONTH($P887) &gt;= 3), IF($T887 &lt;&gt; "", $H887/$T887, ""), ""),"")</f>
        <v/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6" t="str">
        <f>IF(Overall!T890&lt;&gt;"",VALUE(Overall!T890),"")</f>
        <v/>
      </c>
      <c r="O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P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Q888" s="7" t="str">
        <f>IF(Overall!S890&lt;&gt;"",_xlfn.VALUETOTEXT(Overall!S890),"")</f>
        <v/>
      </c>
      <c r="R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S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T888" s="5" t="str">
        <f t="shared" si="27"/>
        <v/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 t="str">
        <f>IF(Overall!$A890&lt;&gt;"",IF(AND(MONTH($O888) &lt;= 3, MONTH($P888) &gt;= 3), IF($T888 &lt;&gt; "", $H888/$T888, ""), ""),"")</f>
        <v/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6" t="str">
        <f>IF(Overall!T891&lt;&gt;"",VALUE(Overall!T891),"")</f>
        <v/>
      </c>
      <c r="O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P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Q889" s="7" t="str">
        <f>IF(Overall!S891&lt;&gt;"",_xlfn.VALUETOTEXT(Overall!S891),"")</f>
        <v/>
      </c>
      <c r="R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S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T889" s="5" t="str">
        <f t="shared" si="27"/>
        <v/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 t="str">
        <f>IF(Overall!$A891&lt;&gt;"",IF(AND(MONTH($O889) &lt;= 3, MONTH($P889) &gt;= 3), IF($T889 &lt;&gt; "", $H889/$T889, ""), ""),"")</f>
        <v/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6" t="str">
        <f>IF(Overall!T892&lt;&gt;"",VALUE(Overall!T892),"")</f>
        <v/>
      </c>
      <c r="O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P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Q890" s="7" t="str">
        <f>IF(Overall!S892&lt;&gt;"",_xlfn.VALUETOTEXT(Overall!S892),"")</f>
        <v/>
      </c>
      <c r="R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S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T890" s="5" t="str">
        <f t="shared" si="27"/>
        <v/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 t="str">
        <f>IF(Overall!$A892&lt;&gt;"",IF(AND(MONTH($O890) &lt;= 3, MONTH($P890) &gt;= 3), IF($T890 &lt;&gt; "", $H890/$T890, ""), ""),"")</f>
        <v/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6" t="str">
        <f>IF(Overall!T893&lt;&gt;"",VALUE(Overall!T893),"")</f>
        <v/>
      </c>
      <c r="O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P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Q891" s="7" t="str">
        <f>IF(Overall!S893&lt;&gt;"",_xlfn.VALUETOTEXT(Overall!S893),"")</f>
        <v/>
      </c>
      <c r="R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S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T891" s="5" t="str">
        <f t="shared" si="27"/>
        <v/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 t="str">
        <f>IF(Overall!$A893&lt;&gt;"",IF(AND(MONTH($O891) &lt;= 3, MONTH($P891) &gt;= 3), IF($T891 &lt;&gt; "", $H891/$T891, ""), ""),"")</f>
        <v/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6" t="str">
        <f>IF(Overall!T894&lt;&gt;"",VALUE(Overall!T894),"")</f>
        <v/>
      </c>
      <c r="O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P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Q892" s="7" t="str">
        <f>IF(Overall!S894&lt;&gt;"",_xlfn.VALUETOTEXT(Overall!S894),"")</f>
        <v/>
      </c>
      <c r="R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S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T892" s="5" t="str">
        <f t="shared" si="27"/>
        <v/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 t="str">
        <f>IF(Overall!$A894&lt;&gt;"",IF(AND(MONTH($O892) &lt;= 3, MONTH($P892) &gt;= 3), IF($T892 &lt;&gt; "", $H892/$T892, ""), ""),"")</f>
        <v/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6" t="str">
        <f>IF(Overall!T895&lt;&gt;"",VALUE(Overall!T895),"")</f>
        <v/>
      </c>
      <c r="O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P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Q893" s="7" t="str">
        <f>IF(Overall!S895&lt;&gt;"",_xlfn.VALUETOTEXT(Overall!S895),"")</f>
        <v/>
      </c>
      <c r="R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S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T893" s="5" t="str">
        <f t="shared" si="27"/>
        <v/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 t="str">
        <f>IF(Overall!$A895&lt;&gt;"",IF(AND(MONTH($O893) &lt;= 3, MONTH($P893) &gt;= 3), IF($T893 &lt;&gt; "", $H893/$T893, ""), ""),"")</f>
        <v/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6" t="str">
        <f>IF(Overall!T896&lt;&gt;"",VALUE(Overall!T896),"")</f>
        <v/>
      </c>
      <c r="O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P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Q894" s="7" t="str">
        <f>IF(Overall!S896&lt;&gt;"",_xlfn.VALUETOTEXT(Overall!S896),"")</f>
        <v/>
      </c>
      <c r="R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S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T894" s="5" t="str">
        <f t="shared" si="27"/>
        <v/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 t="str">
        <f>IF(Overall!$A896&lt;&gt;"",IF(AND(MONTH($O894) &lt;= 3, MONTH($P894) &gt;= 3), IF($T894 &lt;&gt; "", $H894/$T894, ""), ""),"")</f>
        <v/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6" t="str">
        <f>IF(Overall!T897&lt;&gt;"",VALUE(Overall!T897),"")</f>
        <v/>
      </c>
      <c r="O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P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Q895" s="7" t="str">
        <f>IF(Overall!S897&lt;&gt;"",_xlfn.VALUETOTEXT(Overall!S897),"")</f>
        <v/>
      </c>
      <c r="R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S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T895" s="5" t="str">
        <f t="shared" si="27"/>
        <v/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 t="str">
        <f>IF(Overall!$A897&lt;&gt;"",IF(AND(MONTH($O895) &lt;= 3, MONTH($P895) &gt;= 3), IF($T895 &lt;&gt; "", $H895/$T895, ""), ""),"")</f>
        <v/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6" t="str">
        <f>IF(Overall!T898&lt;&gt;"",VALUE(Overall!T898),"")</f>
        <v/>
      </c>
      <c r="O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P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Q896" s="7" t="str">
        <f>IF(Overall!S898&lt;&gt;"",_xlfn.VALUETOTEXT(Overall!S898),"")</f>
        <v/>
      </c>
      <c r="R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S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T896" s="5" t="str">
        <f t="shared" si="27"/>
        <v/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 t="str">
        <f>IF(Overall!$A898&lt;&gt;"",IF(AND(MONTH($O896) &lt;= 3, MONTH($P896) &gt;= 3), IF($T896 &lt;&gt; "", $H896/$T896, ""), ""),"")</f>
        <v/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6" t="str">
        <f>IF(Overall!T899&lt;&gt;"",VALUE(Overall!T899),"")</f>
        <v/>
      </c>
      <c r="O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P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Q897" s="7" t="str">
        <f>IF(Overall!S899&lt;&gt;"",_xlfn.VALUETOTEXT(Overall!S899),"")</f>
        <v/>
      </c>
      <c r="R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S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T897" s="5" t="str">
        <f t="shared" si="27"/>
        <v/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 t="str">
        <f>IF(Overall!$A899&lt;&gt;"",IF(AND(MONTH($O897) &lt;= 3, MONTH($P897) &gt;= 3), IF($T897 &lt;&gt; "", $H897/$T897, ""), ""),"")</f>
        <v/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6" t="str">
        <f>IF(Overall!T900&lt;&gt;"",VALUE(Overall!T900),"")</f>
        <v/>
      </c>
      <c r="O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P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Q898" s="7" t="str">
        <f>IF(Overall!S900&lt;&gt;"",_xlfn.VALUETOTEXT(Overall!S900),"")</f>
        <v/>
      </c>
      <c r="R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S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T898" s="5" t="str">
        <f t="shared" ref="T898:T961" si="29">IF(AND(O898&lt;&gt;"", P898&lt;&gt;""), DATEDIF(O898, P898, "M") + 1, "")</f>
        <v/>
      </c>
      <c r="U898" s="10" t="str">
        <f>IF(Overall!$A900&lt;&gt;"",IF(AND(MONTH($O898) &lt;= 1, MONTH($P898) &gt;= 1), IF($T898 &lt;&gt; "", $H898/$T898, ""), ""),"")</f>
        <v/>
      </c>
      <c r="V898" s="10" t="str">
        <f>IF(Overall!$A900&lt;&gt;"",IF(AND(MONTH($O898) &lt;= 2, MONTH($P898) &gt;= 2), IF($T898 &lt;&gt; "", $H898/$T898, ""), ""),"")</f>
        <v/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6" t="str">
        <f>IF(Overall!T901&lt;&gt;"",VALUE(Overall!T901),"")</f>
        <v/>
      </c>
      <c r="O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P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Q899" s="7" t="str">
        <f>IF(Overall!S901&lt;&gt;"",_xlfn.VALUETOTEXT(Overall!S901),"")</f>
        <v/>
      </c>
      <c r="R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S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T899" s="5" t="str">
        <f t="shared" si="29"/>
        <v/>
      </c>
      <c r="U899" s="10" t="str">
        <f>IF(Overall!$A901&lt;&gt;"",IF(AND(MONTH($O899) &lt;= 1, MONTH($P899) &gt;= 1), IF($T899 &lt;&gt; "", $H899/$T899, ""), ""),"")</f>
        <v/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6" t="str">
        <f>IF(Overall!T902&lt;&gt;"",VALUE(Overall!T902),"")</f>
        <v/>
      </c>
      <c r="O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P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Q900" s="7" t="str">
        <f>IF(Overall!S902&lt;&gt;"",_xlfn.VALUETOTEXT(Overall!S902),"")</f>
        <v/>
      </c>
      <c r="R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S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T900" s="5" t="str">
        <f t="shared" si="29"/>
        <v/>
      </c>
      <c r="U900" s="10" t="str">
        <f>IF(Overall!$A902&lt;&gt;"",IF(AND(MONTH($O900) &lt;= 1, MONTH($P900) &gt;= 1), IF($T900 &lt;&gt; "", $H900/$T900, ""), ""),"")</f>
        <v/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6" t="str">
        <f>IF(Overall!T903&lt;&gt;"",VALUE(Overall!T903),"")</f>
        <v/>
      </c>
      <c r="O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P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Q901" s="7" t="str">
        <f>IF(Overall!S903&lt;&gt;"",_xlfn.VALUETOTEXT(Overall!S903),"")</f>
        <v/>
      </c>
      <c r="R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S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T901" s="5" t="str">
        <f t="shared" si="29"/>
        <v/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 t="str">
        <f>IF(Overall!$A903&lt;&gt;"",IF(AND(MONTH($O901) &lt;= 3, MONTH($P901) &gt;= 3), IF($T901 &lt;&gt; "", $H901/$T901, ""), ""),"")</f>
        <v/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6" t="str">
        <f>IF(Overall!T904&lt;&gt;"",VALUE(Overall!T904),"")</f>
        <v/>
      </c>
      <c r="O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P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Q902" s="7" t="str">
        <f>IF(Overall!S904&lt;&gt;"",_xlfn.VALUETOTEXT(Overall!S904),"")</f>
        <v/>
      </c>
      <c r="R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S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T902" s="5" t="str">
        <f t="shared" si="29"/>
        <v/>
      </c>
      <c r="U902" s="10" t="str">
        <f>IF(Overall!$A904&lt;&gt;"",IF(AND(MONTH($O902) &lt;= 1, MONTH($P902) &gt;= 1), IF($T902 &lt;&gt; "", $H902/$T902, ""), ""),"")</f>
        <v/>
      </c>
      <c r="V902" s="10" t="str">
        <f>IF(Overall!$A904&lt;&gt;"",IF(AND(MONTH($O902) &lt;= 2, MONTH($P902) &gt;= 2), IF($T902 &lt;&gt; "", $H902/$T902, ""), ""),"")</f>
        <v/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6" t="str">
        <f>IF(Overall!T905&lt;&gt;"",VALUE(Overall!T905),"")</f>
        <v/>
      </c>
      <c r="O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P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Q903" s="7" t="str">
        <f>IF(Overall!S905&lt;&gt;"",_xlfn.VALUETOTEXT(Overall!S905),"")</f>
        <v/>
      </c>
      <c r="R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S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T903" s="5" t="str">
        <f t="shared" si="29"/>
        <v/>
      </c>
      <c r="U903" s="10" t="str">
        <f>IF(Overall!$A905&lt;&gt;"",IF(AND(MONTH($O903) &lt;= 1, MONTH($P903) &gt;= 1), IF($T903 &lt;&gt; "", $H903/$T903, ""), ""),"")</f>
        <v/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6" t="str">
        <f>IF(Overall!T906&lt;&gt;"",VALUE(Overall!T906),"")</f>
        <v/>
      </c>
      <c r="O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P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Q904" s="7" t="str">
        <f>IF(Overall!S906&lt;&gt;"",_xlfn.VALUETOTEXT(Overall!S906),"")</f>
        <v/>
      </c>
      <c r="R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S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T904" s="5" t="str">
        <f t="shared" si="29"/>
        <v/>
      </c>
      <c r="U904" s="10" t="str">
        <f>IF(Overall!$A906&lt;&gt;"",IF(AND(MONTH($O904) &lt;= 1, MONTH($P904) &gt;= 1), IF($T904 &lt;&gt; "", $H904/$T904, ""), ""),"")</f>
        <v/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6" t="str">
        <f>IF(Overall!T907&lt;&gt;"",VALUE(Overall!T907),"")</f>
        <v/>
      </c>
      <c r="O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P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Q905" s="7" t="str">
        <f>IF(Overall!S907&lt;&gt;"",_xlfn.VALUETOTEXT(Overall!S907),"")</f>
        <v/>
      </c>
      <c r="R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S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T905" s="5" t="str">
        <f t="shared" si="29"/>
        <v/>
      </c>
      <c r="U905" s="10" t="str">
        <f>IF(Overall!$A907&lt;&gt;"",IF(AND(MONTH($O905) &lt;= 1, MONTH($P905) &gt;= 1), IF($T905 &lt;&gt; "", $H905/$T905, ""), ""),"")</f>
        <v/>
      </c>
      <c r="V905" s="10" t="str">
        <f>IF(Overall!$A907&lt;&gt;"",IF(AND(MONTH($O905) &lt;= 2, MONTH($P905) &gt;= 2), IF($T905 &lt;&gt; "", $H905/$T905, ""), ""),"")</f>
        <v/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6" t="str">
        <f>IF(Overall!T908&lt;&gt;"",VALUE(Overall!T908),"")</f>
        <v/>
      </c>
      <c r="O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P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Q906" s="7" t="str">
        <f>IF(Overall!S908&lt;&gt;"",_xlfn.VALUETOTEXT(Overall!S908),"")</f>
        <v/>
      </c>
      <c r="R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S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T906" s="5" t="str">
        <f t="shared" si="29"/>
        <v/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 t="str">
        <f>IF(Overall!$A908&lt;&gt;"",IF(AND(MONTH($O906) &lt;= 3, MONTH($P906) &gt;= 3), IF($T906 &lt;&gt; "", $H906/$T906, ""), ""),"")</f>
        <v/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6" t="str">
        <f>IF(Overall!T909&lt;&gt;"",VALUE(Overall!T909),"")</f>
        <v/>
      </c>
      <c r="O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P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Q907" s="7" t="str">
        <f>IF(Overall!S909&lt;&gt;"",_xlfn.VALUETOTEXT(Overall!S909),"")</f>
        <v/>
      </c>
      <c r="R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S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T907" s="5" t="str">
        <f t="shared" si="29"/>
        <v/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 t="str">
        <f>IF(Overall!$A909&lt;&gt;"",IF(AND(MONTH($O907) &lt;= 3, MONTH($P907) &gt;= 3), IF($T907 &lt;&gt; "", $H907/$T907, ""), ""),"")</f>
        <v/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6" t="str">
        <f>IF(Overall!T910&lt;&gt;"",VALUE(Overall!T910),"")</f>
        <v/>
      </c>
      <c r="O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P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Q908" s="7" t="str">
        <f>IF(Overall!S910&lt;&gt;"",_xlfn.VALUETOTEXT(Overall!S910),"")</f>
        <v/>
      </c>
      <c r="R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S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T908" s="5" t="str">
        <f t="shared" si="29"/>
        <v/>
      </c>
      <c r="U908" s="10" t="str">
        <f>IF(Overall!$A910&lt;&gt;"",IF(AND(MONTH($O908) &lt;= 1, MONTH($P908) &gt;= 1), IF($T908 &lt;&gt; "", $H908/$T908, ""), ""),"")</f>
        <v/>
      </c>
      <c r="V908" s="10" t="str">
        <f>IF(Overall!$A910&lt;&gt;"",IF(AND(MONTH($O908) &lt;= 2, MONTH($P908) &gt;= 2), IF($T908 &lt;&gt; "", $H908/$T908, ""), ""),"")</f>
        <v/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6" t="str">
        <f>IF(Overall!T911&lt;&gt;"",VALUE(Overall!T911),"")</f>
        <v/>
      </c>
      <c r="O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P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Q909" s="7" t="str">
        <f>IF(Overall!S911&lt;&gt;"",_xlfn.VALUETOTEXT(Overall!S911),"")</f>
        <v/>
      </c>
      <c r="R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S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T909" s="5" t="str">
        <f t="shared" si="29"/>
        <v/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 t="str">
        <f>IF(Overall!$A911&lt;&gt;"",IF(AND(MONTH($O909) &lt;= 3, MONTH($P909) &gt;= 3), IF($T909 &lt;&gt; "", $H909/$T909, ""), ""),"")</f>
        <v/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6" t="str">
        <f>IF(Overall!T912&lt;&gt;"",VALUE(Overall!T912),"")</f>
        <v/>
      </c>
      <c r="O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P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Q910" s="7" t="str">
        <f>IF(Overall!S912&lt;&gt;"",_xlfn.VALUETOTEXT(Overall!S912),"")</f>
        <v/>
      </c>
      <c r="R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S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T910" s="5" t="str">
        <f t="shared" si="29"/>
        <v/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 t="str">
        <f>IF(Overall!$A912&lt;&gt;"",IF(AND(MONTH($O910) &lt;= 3, MONTH($P910) &gt;= 3), IF($T910 &lt;&gt; "", $H910/$T910, ""), ""),"")</f>
        <v/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6" t="str">
        <f>IF(Overall!T913&lt;&gt;"",VALUE(Overall!T913),"")</f>
        <v/>
      </c>
      <c r="O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P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Q911" s="7" t="str">
        <f>IF(Overall!S913&lt;&gt;"",_xlfn.VALUETOTEXT(Overall!S913),"")</f>
        <v/>
      </c>
      <c r="R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S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T911" s="5" t="str">
        <f t="shared" si="29"/>
        <v/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 t="str">
        <f>IF(Overall!$A913&lt;&gt;"",IF(AND(MONTH($O911) &lt;= 4, MONTH($P911) &gt;= 4), IF($T911 &lt;&gt; "", $H911/$T911, ""), ""),"")</f>
        <v/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 t="str">
        <f ca="1">IFERROR(IF(AND(NOW()&lt;= EOMONTH(DATE(YEAR($P911),4, 1), 0), Overall!$A913&lt;&gt;"", MONTH($O911) &lt;= 4, MONTH($P911) &gt;= 4), IF($T911 &lt;&gt; "", $H911/$T911, ""), ""), "")</f>
        <v/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0</v>
      </c>
    </row>
    <row r="912" spans="1:46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6" t="str">
        <f>IF(Overall!T914&lt;&gt;"",VALUE(Overall!T914),"")</f>
        <v/>
      </c>
      <c r="O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P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Q912" s="7" t="str">
        <f>IF(Overall!S914&lt;&gt;"",_xlfn.VALUETOTEXT(Overall!S914),"")</f>
        <v/>
      </c>
      <c r="R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S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T912" s="5" t="str">
        <f t="shared" si="29"/>
        <v/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 t="str">
        <f>IF(Overall!$A914&lt;&gt;"",IF(AND(MONTH($O912) &lt;= 4, MONTH($P912) &gt;= 4), IF($T912 &lt;&gt; "", $H912/$T912, ""), ""),"")</f>
        <v/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 t="str">
        <f ca="1">IFERROR(IF(AND(NOW()&lt;= EOMONTH(DATE(YEAR($P912),4, 1), 0), Overall!$A914&lt;&gt;"", MONTH($O912) &lt;= 4, MONTH($P912) &gt;= 4), IF($T912 &lt;&gt; "", $H912/$T912, ""), ""), "")</f>
        <v/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0</v>
      </c>
    </row>
    <row r="913" spans="1:46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6" t="str">
        <f>IF(Overall!T915&lt;&gt;"",VALUE(Overall!T915),"")</f>
        <v/>
      </c>
      <c r="O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P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Q913" s="7" t="str">
        <f>IF(Overall!S915&lt;&gt;"",_xlfn.VALUETOTEXT(Overall!S915),"")</f>
        <v/>
      </c>
      <c r="R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S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T913" s="5" t="str">
        <f t="shared" si="29"/>
        <v/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 t="str">
        <f>IF(Overall!$A915&lt;&gt;"",IF(AND(MONTH($O913) &lt;= 5, MONTH($P913) &gt;= 5), IF($T913 &lt;&gt; "", $H913/$T913, ""), ""),"")</f>
        <v/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 t="str">
        <f ca="1">IFERROR(IF(AND(NOW()&lt;= EOMONTH(DATE(YEAR($P913),5, 1), 0), Overall!$A915&lt;&gt;"", MONTH($O913) &lt;= 5, MONTH($P913) &gt;= 5), IF($T913 &lt;&gt; "", $H913/$T913, ""), ""), "")</f>
        <v/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0</v>
      </c>
    </row>
    <row r="914" spans="1:46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6" t="str">
        <f>IF(Overall!T916&lt;&gt;"",VALUE(Overall!T916),"")</f>
        <v/>
      </c>
      <c r="O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P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Q914" s="7" t="str">
        <f>IF(Overall!S916&lt;&gt;"",_xlfn.VALUETOTEXT(Overall!S916),"")</f>
        <v/>
      </c>
      <c r="R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S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T914" s="5" t="str">
        <f t="shared" si="29"/>
        <v/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 t="str">
        <f>IF(Overall!$A916&lt;&gt;"",IF(AND(MONTH($O914) &lt;= 5, MONTH($P914) &gt;= 5), IF($T914 &lt;&gt; "", $H914/$T914, ""), ""),"")</f>
        <v/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 t="str">
        <f ca="1">IFERROR(IF(AND(NOW()&lt;= EOMONTH(DATE(YEAR($P914),5, 1), 0), Overall!$A916&lt;&gt;"", MONTH($O914) &lt;= 5, MONTH($P914) &gt;= 5), IF($T914 &lt;&gt; "", $H914/$T914, ""), ""), "")</f>
        <v/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0</v>
      </c>
    </row>
    <row r="915" spans="1:46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6" t="str">
        <f>IF(Overall!T917&lt;&gt;"",VALUE(Overall!T917),"")</f>
        <v/>
      </c>
      <c r="O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P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Q915" s="7" t="str">
        <f>IF(Overall!S917&lt;&gt;"",_xlfn.VALUETOTEXT(Overall!S917),"")</f>
        <v/>
      </c>
      <c r="R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S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T915" s="5" t="str">
        <f t="shared" si="29"/>
        <v/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 t="str">
        <f>IF(Overall!$A917&lt;&gt;"",IF(AND(MONTH($O915) &lt;= 4, MONTH($P915) &gt;= 4), IF($T915 &lt;&gt; "", $H915/$T915, ""), ""),"")</f>
        <v/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 t="str">
        <f ca="1">IFERROR(IF(AND(NOW()&lt;= EOMONTH(DATE(YEAR($P915),4, 1), 0), Overall!$A917&lt;&gt;"", MONTH($O915) &lt;= 4, MONTH($P915) &gt;= 4), IF($T915 &lt;&gt; "", $H915/$T915, ""), ""), "")</f>
        <v/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0</v>
      </c>
    </row>
    <row r="916" spans="1:46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6" t="str">
        <f>IF(Overall!T918&lt;&gt;"",VALUE(Overall!T918),"")</f>
        <v/>
      </c>
      <c r="O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P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Q916" s="7" t="str">
        <f>IF(Overall!S918&lt;&gt;"",_xlfn.VALUETOTEXT(Overall!S918),"")</f>
        <v/>
      </c>
      <c r="R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S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T916" s="5" t="str">
        <f t="shared" si="29"/>
        <v/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 t="str">
        <f>IF(Overall!$A918&lt;&gt;"",IF(AND(MONTH($O916) &lt;= 4, MONTH($P916) &gt;= 4), IF($T916 &lt;&gt; "", $H916/$T916, ""), ""),"")</f>
        <v/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 t="str">
        <f ca="1">IFERROR(IF(AND(NOW()&lt;= EOMONTH(DATE(YEAR($P916),4, 1), 0), Overall!$A918&lt;&gt;"", MONTH($O916) &lt;= 4, MONTH($P916) &gt;= 4), IF($T916 &lt;&gt; "", $H916/$T916, ""), ""), "")</f>
        <v/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0</v>
      </c>
    </row>
    <row r="917" spans="1:46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6" t="str">
        <f>IF(Overall!T919&lt;&gt;"",VALUE(Overall!T919),"")</f>
        <v/>
      </c>
      <c r="O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P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Q917" s="7" t="str">
        <f>IF(Overall!S919&lt;&gt;"",_xlfn.VALUETOTEXT(Overall!S919),"")</f>
        <v/>
      </c>
      <c r="R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S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T917" s="5" t="str">
        <f t="shared" si="29"/>
        <v/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 t="str">
        <f>IF(Overall!$A919&lt;&gt;"",IF(AND(MONTH($O917) &lt;= 5, MONTH($P917) &gt;= 5), IF($T917 &lt;&gt; "", $H917/$T917, ""), ""),"")</f>
        <v/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 t="str">
        <f ca="1">IFERROR(IF(AND(NOW()&lt;= EOMONTH(DATE(YEAR($P917),5, 1), 0), Overall!$A919&lt;&gt;"", MONTH($O917) &lt;= 5, MONTH($P917) &gt;= 5), IF($T917 &lt;&gt; "", $H917/$T917, ""), ""), "")</f>
        <v/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0</v>
      </c>
    </row>
    <row r="918" spans="1:46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6" t="str">
        <f>IF(Overall!T920&lt;&gt;"",VALUE(Overall!T920),"")</f>
        <v/>
      </c>
      <c r="O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P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Q918" s="7" t="str">
        <f>IF(Overall!S920&lt;&gt;"",_xlfn.VALUETOTEXT(Overall!S920),"")</f>
        <v/>
      </c>
      <c r="R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S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T918" s="5" t="str">
        <f t="shared" si="29"/>
        <v/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 t="str">
        <f>IF(Overall!$A920&lt;&gt;"",IF(AND(MONTH($O918) &lt;= 5, MONTH($P918) &gt;= 5), IF($T918 &lt;&gt; "", $H918/$T918, ""), ""),"")</f>
        <v/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 t="str">
        <f ca="1">IFERROR(IF(AND(NOW()&lt;= EOMONTH(DATE(YEAR($P918),5, 1), 0), Overall!$A920&lt;&gt;"", MONTH($O918) &lt;= 5, MONTH($P918) &gt;= 5), IF($T918 &lt;&gt; "", $H918/$T918, ""), ""), "")</f>
        <v/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0</v>
      </c>
    </row>
    <row r="919" spans="1:46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6" t="str">
        <f>IF(Overall!T921&lt;&gt;"",VALUE(Overall!T921),"")</f>
        <v/>
      </c>
      <c r="O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P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Q919" s="7" t="str">
        <f>IF(Overall!S921&lt;&gt;"",_xlfn.VALUETOTEXT(Overall!S921),"")</f>
        <v/>
      </c>
      <c r="R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S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T919" s="5" t="str">
        <f t="shared" si="29"/>
        <v/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 t="str">
        <f>IF(Overall!$A921&lt;&gt;"",IF(AND(MONTH($O919) &lt;= 4, MONTH($P919) &gt;= 4), IF($T919 &lt;&gt; "", $H919/$T919, ""), ""),"")</f>
        <v/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 t="str">
        <f ca="1">IFERROR(IF(AND(NOW()&lt;= EOMONTH(DATE(YEAR($P919),4, 1), 0), Overall!$A921&lt;&gt;"", MONTH($O919) &lt;= 4, MONTH($P919) &gt;= 4), IF($T919 &lt;&gt; "", $H919/$T919, ""), ""), "")</f>
        <v/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0</v>
      </c>
    </row>
    <row r="920" spans="1:46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6" t="str">
        <f>IF(Overall!T922&lt;&gt;"",VALUE(Overall!T922),"")</f>
        <v/>
      </c>
      <c r="O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P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Q920" s="7" t="str">
        <f>IF(Overall!S922&lt;&gt;"",_xlfn.VALUETOTEXT(Overall!S922),"")</f>
        <v/>
      </c>
      <c r="R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S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T920" s="5" t="str">
        <f t="shared" si="29"/>
        <v/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 t="str">
        <f>IF(Overall!$A922&lt;&gt;"",IF(AND(MONTH($O920) &lt;= 5, MONTH($P920) &gt;= 5), IF($T920 &lt;&gt; "", $H920/$T920, ""), ""),"")</f>
        <v/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 t="str">
        <f ca="1">IFERROR(IF(AND(NOW()&lt;= EOMONTH(DATE(YEAR($P920),5, 1), 0), Overall!$A922&lt;&gt;"", MONTH($O920) &lt;= 5, MONTH($P920) &gt;= 5), IF($T920 &lt;&gt; "", $H920/$T920, ""), ""), "")</f>
        <v/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0</v>
      </c>
    </row>
    <row r="921" spans="1:46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6" t="str">
        <f>IF(Overall!T923&lt;&gt;"",VALUE(Overall!T923),"")</f>
        <v/>
      </c>
      <c r="O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P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Q921" s="7" t="str">
        <f>IF(Overall!S923&lt;&gt;"",_xlfn.VALUETOTEXT(Overall!S923),"")</f>
        <v/>
      </c>
      <c r="R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S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T921" s="5" t="str">
        <f t="shared" si="29"/>
        <v/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 t="str">
        <f>IF(Overall!$A923&lt;&gt;"",IF(AND(MONTH($O921) &lt;= 4, MONTH($P921) &gt;= 4), IF($T921 &lt;&gt; "", $H921/$T921, ""), ""),"")</f>
        <v/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 t="str">
        <f ca="1">IFERROR(IF(AND(NOW()&lt;= EOMONTH(DATE(YEAR($P921),4, 1), 0), Overall!$A923&lt;&gt;"", MONTH($O921) &lt;= 4, MONTH($P921) &gt;= 4), IF($T921 &lt;&gt; "", $H921/$T921, ""), ""), "")</f>
        <v/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0</v>
      </c>
    </row>
    <row r="922" spans="1:46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6" t="str">
        <f>IF(Overall!T924&lt;&gt;"",VALUE(Overall!T924),"")</f>
        <v/>
      </c>
      <c r="O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P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Q922" s="7" t="str">
        <f>IF(Overall!S924&lt;&gt;"",_xlfn.VALUETOTEXT(Overall!S924),"")</f>
        <v/>
      </c>
      <c r="R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S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T922" s="5" t="str">
        <f t="shared" si="29"/>
        <v/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 t="str">
        <f>IF(Overall!$A924&lt;&gt;"",IF(AND(MONTH($O922) &lt;= 5, MONTH($P922) &gt;= 5), IF($T922 &lt;&gt; "", $H922/$T922, ""), ""),"")</f>
        <v/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 t="str">
        <f ca="1">IFERROR(IF(AND(NOW()&lt;= EOMONTH(DATE(YEAR($P922),5, 1), 0), Overall!$A924&lt;&gt;"", MONTH($O922) &lt;= 5, MONTH($P922) &gt;= 5), IF($T922 &lt;&gt; "", $H922/$T922, ""), ""), "")</f>
        <v/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0</v>
      </c>
    </row>
    <row r="923" spans="1:46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6" t="str">
        <f>IF(Overall!T925&lt;&gt;"",VALUE(Overall!T925),"")</f>
        <v/>
      </c>
      <c r="O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P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Q923" s="7" t="str">
        <f>IF(Overall!S925&lt;&gt;"",_xlfn.VALUETOTEXT(Overall!S925),"")</f>
        <v/>
      </c>
      <c r="R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S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T923" s="5" t="str">
        <f t="shared" si="29"/>
        <v/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 t="str">
        <f>IF(Overall!$A925&lt;&gt;"",IF(AND(MONTH($O923) &lt;= 5, MONTH($P923) &gt;= 5), IF($T923 &lt;&gt; "", $H923/$T923, ""), ""),"")</f>
        <v/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 t="str">
        <f ca="1">IFERROR(IF(AND(NOW()&lt;= EOMONTH(DATE(YEAR($P923),5, 1), 0), Overall!$A925&lt;&gt;"", MONTH($O923) &lt;= 5, MONTH($P923) &gt;= 5), IF($T923 &lt;&gt; "", $H923/$T923, ""), ""), "")</f>
        <v/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0</v>
      </c>
    </row>
    <row r="924" spans="1:46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6" t="str">
        <f>IF(Overall!T926&lt;&gt;"",VALUE(Overall!T926),"")</f>
        <v/>
      </c>
      <c r="O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P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Q924" s="7" t="str">
        <f>IF(Overall!S926&lt;&gt;"",_xlfn.VALUETOTEXT(Overall!S926),"")</f>
        <v/>
      </c>
      <c r="R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S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T924" s="5" t="str">
        <f t="shared" si="29"/>
        <v/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 t="str">
        <f>IF(Overall!$A926&lt;&gt;"",IF(AND(MONTH($O924) &lt;= 4, MONTH($P924) &gt;= 4), IF($T924 &lt;&gt; "", $H924/$T924, ""), ""),"")</f>
        <v/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 t="str">
        <f ca="1">IFERROR(IF(AND(NOW()&lt;= EOMONTH(DATE(YEAR($P924),4, 1), 0), Overall!$A926&lt;&gt;"", MONTH($O924) &lt;= 4, MONTH($P924) &gt;= 4), IF($T924 &lt;&gt; "", $H924/$T924, ""), ""), "")</f>
        <v/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0</v>
      </c>
    </row>
    <row r="925" spans="1:46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6" t="str">
        <f>IF(Overall!T927&lt;&gt;"",VALUE(Overall!T927),"")</f>
        <v/>
      </c>
      <c r="O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P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Q925" s="7" t="str">
        <f>IF(Overall!S927&lt;&gt;"",_xlfn.VALUETOTEXT(Overall!S927),"")</f>
        <v/>
      </c>
      <c r="R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S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T925" s="5" t="str">
        <f t="shared" si="29"/>
        <v/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 t="str">
        <f>IF(Overall!$A927&lt;&gt;"",IF(AND(MONTH($O925) &lt;= 4, MONTH($P925) &gt;= 4), IF($T925 &lt;&gt; "", $H925/$T925, ""), ""),"")</f>
        <v/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 t="str">
        <f ca="1">IFERROR(IF(AND(NOW()&lt;= EOMONTH(DATE(YEAR($P925),4, 1), 0), Overall!$A927&lt;&gt;"", MONTH($O925) &lt;= 4, MONTH($P925) &gt;= 4), IF($T925 &lt;&gt; "", $H925/$T925, ""), ""), "")</f>
        <v/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0</v>
      </c>
    </row>
    <row r="926" spans="1:46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6" t="str">
        <f>IF(Overall!T928&lt;&gt;"",VALUE(Overall!T928),"")</f>
        <v/>
      </c>
      <c r="O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P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Q926" s="7" t="str">
        <f>IF(Overall!S928&lt;&gt;"",_xlfn.VALUETOTEXT(Overall!S928),"")</f>
        <v/>
      </c>
      <c r="R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S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T926" s="5" t="str">
        <f t="shared" si="29"/>
        <v/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 t="str">
        <f>IF(Overall!$A928&lt;&gt;"",IF(AND(MONTH($O926) &lt;= 5, MONTH($P926) &gt;= 5), IF($T926 &lt;&gt; "", $H926/$T926, ""), ""),"")</f>
        <v/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 t="str">
        <f ca="1">IFERROR(IF(AND(NOW()&lt;= EOMONTH(DATE(YEAR($P926),5, 1), 0), Overall!$A928&lt;&gt;"", MONTH($O926) &lt;= 5, MONTH($P926) &gt;= 5), IF($T926 &lt;&gt; "", $H926/$T926, ""), ""), "")</f>
        <v/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0</v>
      </c>
    </row>
    <row r="927" spans="1:46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6" t="str">
        <f>IF(Overall!T929&lt;&gt;"",VALUE(Overall!T929),"")</f>
        <v/>
      </c>
      <c r="O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P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Q927" s="7" t="str">
        <f>IF(Overall!S929&lt;&gt;"",_xlfn.VALUETOTEXT(Overall!S929),"")</f>
        <v/>
      </c>
      <c r="R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S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T927" s="5" t="str">
        <f t="shared" si="29"/>
        <v/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 t="str">
        <f>IF(Overall!$A929&lt;&gt;"",IF(AND(MONTH($O927) &lt;= 5, MONTH($P927) &gt;= 5), IF($T927 &lt;&gt; "", $H927/$T927, ""), ""),"")</f>
        <v/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 t="str">
        <f ca="1">IFERROR(IF(AND(NOW()&lt;= EOMONTH(DATE(YEAR($P927),5, 1), 0), Overall!$A929&lt;&gt;"", MONTH($O927) &lt;= 5, MONTH($P927) &gt;= 5), IF($T927 &lt;&gt; "", $H927/$T927, ""), ""), "")</f>
        <v/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0</v>
      </c>
    </row>
    <row r="928" spans="1:46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6" t="str">
        <f>IF(Overall!T930&lt;&gt;"",VALUE(Overall!T930),"")</f>
        <v/>
      </c>
      <c r="O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P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Q928" s="7" t="str">
        <f>IF(Overall!S930&lt;&gt;"",_xlfn.VALUETOTEXT(Overall!S930),"")</f>
        <v/>
      </c>
      <c r="R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S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T928" s="5" t="str">
        <f t="shared" si="29"/>
        <v/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 t="str">
        <f>IF(Overall!$A930&lt;&gt;"",IF(AND(MONTH($O928) &lt;= 5, MONTH($P928) &gt;= 5), IF($T928 &lt;&gt; "", $H928/$T928, ""), ""),"")</f>
        <v/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 t="str">
        <f ca="1">IFERROR(IF(AND(NOW()&lt;= EOMONTH(DATE(YEAR($P928),5, 1), 0), Overall!$A930&lt;&gt;"", MONTH($O928) &lt;= 5, MONTH($P928) &gt;= 5), IF($T928 &lt;&gt; "", $H928/$T928, ""), ""), "")</f>
        <v/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0</v>
      </c>
    </row>
    <row r="929" spans="1:46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6" t="str">
        <f>IF(Overall!T931&lt;&gt;"",VALUE(Overall!T931),"")</f>
        <v/>
      </c>
      <c r="O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P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Q929" s="7" t="str">
        <f>IF(Overall!S931&lt;&gt;"",_xlfn.VALUETOTEXT(Overall!S931),"")</f>
        <v/>
      </c>
      <c r="R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S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T929" s="5" t="str">
        <f t="shared" si="29"/>
        <v/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 t="str">
        <f>IF(Overall!$A931&lt;&gt;"",IF(AND(MONTH($O929) &lt;= 4, MONTH($P929) &gt;= 4), IF($T929 &lt;&gt; "", $H929/$T929, ""), ""),"")</f>
        <v/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 t="str">
        <f ca="1">IFERROR(IF(AND(NOW()&lt;= EOMONTH(DATE(YEAR($P929),4, 1), 0), Overall!$A931&lt;&gt;"", MONTH($O929) &lt;= 4, MONTH($P929) &gt;= 4), IF($T929 &lt;&gt; "", $H929/$T929, ""), ""), "")</f>
        <v/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0</v>
      </c>
    </row>
    <row r="930" spans="1:46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6" t="str">
        <f>IF(Overall!T932&lt;&gt;"",VALUE(Overall!T932),"")</f>
        <v/>
      </c>
      <c r="O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P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Q930" s="7" t="str">
        <f>IF(Overall!S932&lt;&gt;"",_xlfn.VALUETOTEXT(Overall!S932),"")</f>
        <v/>
      </c>
      <c r="R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S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T930" s="5" t="str">
        <f t="shared" si="29"/>
        <v/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 t="str">
        <f>IF(Overall!$A932&lt;&gt;"",IF(AND(MONTH($O930) &lt;= 4, MONTH($P930) &gt;= 4), IF($T930 &lt;&gt; "", $H930/$T930, ""), ""),"")</f>
        <v/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 t="str">
        <f ca="1">IFERROR(IF(AND(NOW()&lt;= EOMONTH(DATE(YEAR($P930),4, 1), 0), Overall!$A932&lt;&gt;"", MONTH($O930) &lt;= 4, MONTH($P930) &gt;= 4), IF($T930 &lt;&gt; "", $H930/$T930, ""), ""), "")</f>
        <v/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0</v>
      </c>
    </row>
    <row r="931" spans="1:46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6" t="str">
        <f>IF(Overall!T933&lt;&gt;"",VALUE(Overall!T933),"")</f>
        <v/>
      </c>
      <c r="O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P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Q931" s="7" t="str">
        <f>IF(Overall!S933&lt;&gt;"",_xlfn.VALUETOTEXT(Overall!S933),"")</f>
        <v/>
      </c>
      <c r="R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S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T931" s="5" t="str">
        <f t="shared" si="29"/>
        <v/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 t="str">
        <f>IF(Overall!$A933&lt;&gt;"",IF(AND(MONTH($O931) &lt;= 6, MONTH($P931) &gt;= 6), IF($T931 &lt;&gt; "", $H931/$T931, ""), ""),"")</f>
        <v/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 t="str">
        <f ca="1">IFERROR(IF(AND(NOW()&lt;= EOMONTH(DATE(YEAR($P931),6, 1), 0), Overall!$A933&lt;&gt;"", MONTH($O931) &lt;= 6, MONTH($P931) &gt;= 6), IF($T931 &lt;&gt; "", $H931/$T931, ""), ""), "")</f>
        <v/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0</v>
      </c>
    </row>
    <row r="932" spans="1:46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6" t="str">
        <f>IF(Overall!T934&lt;&gt;"",VALUE(Overall!T934),"")</f>
        <v/>
      </c>
      <c r="O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P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Q932" s="7" t="str">
        <f>IF(Overall!S934&lt;&gt;"",_xlfn.VALUETOTEXT(Overall!S934),"")</f>
        <v/>
      </c>
      <c r="R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S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T932" s="5" t="str">
        <f t="shared" si="29"/>
        <v/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 t="str">
        <f>IF(Overall!$A934&lt;&gt;"",IF(AND(MONTH($O932) &lt;= 6, MONTH($P932) &gt;= 6), IF($T932 &lt;&gt; "", $H932/$T932, ""), ""),"")</f>
        <v/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 t="str">
        <f ca="1">IFERROR(IF(AND(NOW()&lt;= EOMONTH(DATE(YEAR($P932),6, 1), 0), Overall!$A934&lt;&gt;"", MONTH($O932) &lt;= 6, MONTH($P932) &gt;= 6), IF($T932 &lt;&gt; "", $H932/$T932, ""), ""), "")</f>
        <v/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0</v>
      </c>
    </row>
    <row r="933" spans="1:46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6" t="str">
        <f>IF(Overall!T935&lt;&gt;"",VALUE(Overall!T935),"")</f>
        <v/>
      </c>
      <c r="O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P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Q933" s="7" t="str">
        <f>IF(Overall!S935&lt;&gt;"",_xlfn.VALUETOTEXT(Overall!S935),"")</f>
        <v/>
      </c>
      <c r="R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S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T933" s="5" t="str">
        <f t="shared" si="29"/>
        <v/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 t="str">
        <f>IF(Overall!$A935&lt;&gt;"",IF(AND(MONTH($O933) &lt;= 6, MONTH($P933) &gt;= 6), IF($T933 &lt;&gt; "", $H933/$T933, ""), ""),"")</f>
        <v/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 t="str">
        <f ca="1">IFERROR(IF(AND(NOW()&lt;= EOMONTH(DATE(YEAR($P933),6, 1), 0), Overall!$A935&lt;&gt;"", MONTH($O933) &lt;= 6, MONTH($P933) &gt;= 6), IF($T933 &lt;&gt; "", $H933/$T933, ""), ""), "")</f>
        <v/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0</v>
      </c>
    </row>
    <row r="934" spans="1:46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6" t="str">
        <f>IF(Overall!T936&lt;&gt;"",VALUE(Overall!T936),"")</f>
        <v/>
      </c>
      <c r="O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P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Q934" s="7" t="str">
        <f>IF(Overall!S936&lt;&gt;"",_xlfn.VALUETOTEXT(Overall!S936),"")</f>
        <v/>
      </c>
      <c r="R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S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T934" s="5" t="str">
        <f t="shared" si="29"/>
        <v/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 t="str">
        <f>IF(Overall!$A936&lt;&gt;"",IF(AND(MONTH($O934) &lt;= 6, MONTH($P934) &gt;= 6), IF($T934 &lt;&gt; "", $H934/$T934, ""), ""),"")</f>
        <v/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 t="str">
        <f ca="1">IFERROR(IF(AND(NOW()&lt;= EOMONTH(DATE(YEAR($P934),6, 1), 0), Overall!$A936&lt;&gt;"", MONTH($O934) &lt;= 6, MONTH($P934) &gt;= 6), IF($T934 &lt;&gt; "", $H934/$T934, ""), ""), "")</f>
        <v/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0</v>
      </c>
    </row>
    <row r="935" spans="1:46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6" t="str">
        <f>IF(Overall!T937&lt;&gt;"",VALUE(Overall!T937),"")</f>
        <v/>
      </c>
      <c r="O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P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Q935" s="7" t="str">
        <f>IF(Overall!S937&lt;&gt;"",_xlfn.VALUETOTEXT(Overall!S937),"")</f>
        <v/>
      </c>
      <c r="R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S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T935" s="5" t="str">
        <f t="shared" si="29"/>
        <v/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 t="str">
        <f>IF(Overall!$A937&lt;&gt;"",IF(AND(MONTH($O935) &lt;= 6, MONTH($P935) &gt;= 6), IF($T935 &lt;&gt; "", $H935/$T935, ""), ""),"")</f>
        <v/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 t="str">
        <f ca="1">IFERROR(IF(AND(NOW()&lt;= EOMONTH(DATE(YEAR($P935),6, 1), 0), Overall!$A937&lt;&gt;"", MONTH($O935) &lt;= 6, MONTH($P935) &gt;= 6), IF($T935 &lt;&gt; "", $H935/$T935, ""), ""), "")</f>
        <v/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0</v>
      </c>
    </row>
    <row r="936" spans="1:46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6" t="str">
        <f>IF(Overall!T938&lt;&gt;"",VALUE(Overall!T938),"")</f>
        <v/>
      </c>
      <c r="O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P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Q936" s="7" t="str">
        <f>IF(Overall!S938&lt;&gt;"",_xlfn.VALUETOTEXT(Overall!S938),"")</f>
        <v/>
      </c>
      <c r="R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S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T936" s="5" t="str">
        <f t="shared" si="29"/>
        <v/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 t="str">
        <f>IF(Overall!$A938&lt;&gt;"",IF(AND(MONTH($O936) &lt;= 6, MONTH($P936) &gt;= 6), IF($T936 &lt;&gt; "", $H936/$T936, ""), ""),"")</f>
        <v/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 t="str">
        <f ca="1">IFERROR(IF(AND(NOW()&lt;= EOMONTH(DATE(YEAR($P936),6, 1), 0), Overall!$A938&lt;&gt;"", MONTH($O936) &lt;= 6, MONTH($P936) &gt;= 6), IF($T936 &lt;&gt; "", $H936/$T936, ""), ""), "")</f>
        <v/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0</v>
      </c>
    </row>
    <row r="937" spans="1:46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6" t="str">
        <f>IF(Overall!T939&lt;&gt;"",VALUE(Overall!T939),"")</f>
        <v/>
      </c>
      <c r="O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P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Q937" s="7" t="str">
        <f>IF(Overall!S939&lt;&gt;"",_xlfn.VALUETOTEXT(Overall!S939),"")</f>
        <v/>
      </c>
      <c r="R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S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T937" s="5" t="str">
        <f t="shared" si="29"/>
        <v/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 t="str">
        <f>IF(Overall!$A939&lt;&gt;"",IF(AND(MONTH($O937) &lt;= 6, MONTH($P937) &gt;= 6), IF($T937 &lt;&gt; "", $H937/$T937, ""), ""),"")</f>
        <v/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 t="str">
        <f ca="1">IFERROR(IF(AND(NOW()&lt;= EOMONTH(DATE(YEAR($P937),6, 1), 0), Overall!$A939&lt;&gt;"", MONTH($O937) &lt;= 6, MONTH($P937) &gt;= 6), IF($T937 &lt;&gt; "", $H937/$T937, ""), ""), "")</f>
        <v/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0</v>
      </c>
    </row>
    <row r="938" spans="1:46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6" t="str">
        <f>IF(Overall!T940&lt;&gt;"",VALUE(Overall!T940),"")</f>
        <v/>
      </c>
      <c r="O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P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Q938" s="7" t="str">
        <f>IF(Overall!S940&lt;&gt;"",_xlfn.VALUETOTEXT(Overall!S940),"")</f>
        <v/>
      </c>
      <c r="R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S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T938" s="5" t="str">
        <f t="shared" si="29"/>
        <v/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 t="str">
        <f>IF(Overall!$A940&lt;&gt;"",IF(AND(MONTH($O938) &lt;= 6, MONTH($P938) &gt;= 6), IF($T938 &lt;&gt; "", $H938/$T938, ""), ""),"")</f>
        <v/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 t="str">
        <f ca="1">IFERROR(IF(AND(NOW()&lt;= EOMONTH(DATE(YEAR($P938),6, 1), 0), Overall!$A940&lt;&gt;"", MONTH($O938) &lt;= 6, MONTH($P938) &gt;= 6), IF($T938 &lt;&gt; "", $H938/$T938, ""), ""), "")</f>
        <v/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0</v>
      </c>
    </row>
    <row r="939" spans="1:46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6" t="str">
        <f>IF(Overall!T941&lt;&gt;"",VALUE(Overall!T941),"")</f>
        <v/>
      </c>
      <c r="O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P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Q939" s="7" t="str">
        <f>IF(Overall!S941&lt;&gt;"",_xlfn.VALUETOTEXT(Overall!S941),"")</f>
        <v/>
      </c>
      <c r="R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S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T939" s="5" t="str">
        <f t="shared" si="29"/>
        <v/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 t="str">
        <f>IF(Overall!$A941&lt;&gt;"",IF(AND(MONTH($O939) &lt;= 6, MONTH($P939) &gt;= 6), IF($T939 &lt;&gt; "", $H939/$T939, ""), ""),"")</f>
        <v/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 t="str">
        <f ca="1">IFERROR(IF(AND(NOW()&lt;= EOMONTH(DATE(YEAR($P939),6, 1), 0), Overall!$A941&lt;&gt;"", MONTH($O939) &lt;= 6, MONTH($P939) &gt;= 6), IF($T939 &lt;&gt; "", $H939/$T939, ""), ""), "")</f>
        <v/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0</v>
      </c>
    </row>
    <row r="940" spans="1:46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6" t="str">
        <f>IF(Overall!T942&lt;&gt;"",VALUE(Overall!T942),"")</f>
        <v/>
      </c>
      <c r="O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P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Q940" s="7" t="str">
        <f>IF(Overall!S942&lt;&gt;"",_xlfn.VALUETOTEXT(Overall!S942),"")</f>
        <v/>
      </c>
      <c r="R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S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T940" s="5" t="str">
        <f t="shared" si="29"/>
        <v/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 t="str">
        <f>IF(Overall!$A942&lt;&gt;"",IF(AND(MONTH($O940) &lt;= 7, MONTH($P940) &gt;= 7 ), IF($T940 &lt;&gt; "", $H940/$T940, ""), ""),"")</f>
        <v/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 t="str">
        <f ca="1">IFERROR(IF(AND(NOW()&lt;= EOMONTH(DATE(YEAR($P940),7, 1), 0), Overall!$A942&lt;&gt;"", MONTH($O940) &lt;= 7, MONTH($P940) &gt;= 7), IF($T940 &lt;&gt; "", $H940/$T940, ""), ""), "")</f>
        <v/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0</v>
      </c>
    </row>
    <row r="941" spans="1:46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6" t="str">
        <f>IF(Overall!T943&lt;&gt;"",VALUE(Overall!T943),"")</f>
        <v/>
      </c>
      <c r="O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P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Q941" s="7" t="str">
        <f>IF(Overall!S943&lt;&gt;"",_xlfn.VALUETOTEXT(Overall!S943),"")</f>
        <v/>
      </c>
      <c r="R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S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T941" s="5" t="str">
        <f t="shared" si="29"/>
        <v/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 t="str">
        <f>IF(Overall!$A943&lt;&gt;"",IF(AND(MONTH($O941) &lt;= 6, MONTH($P941) &gt;= 6), IF($T941 &lt;&gt; "", $H941/$T941, ""), ""),"")</f>
        <v/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 t="str">
        <f ca="1">IFERROR(IF(AND(NOW()&lt;= EOMONTH(DATE(YEAR($P941),6, 1), 0), Overall!$A943&lt;&gt;"", MONTH($O941) &lt;= 6, MONTH($P941) &gt;= 6), IF($T941 &lt;&gt; "", $H941/$T941, ""), ""), "")</f>
        <v/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0</v>
      </c>
    </row>
    <row r="942" spans="1:46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6" t="str">
        <f>IF(Overall!T944&lt;&gt;"",VALUE(Overall!T944),"")</f>
        <v/>
      </c>
      <c r="O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P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Q942" s="7" t="str">
        <f>IF(Overall!S944&lt;&gt;"",_xlfn.VALUETOTEXT(Overall!S944),"")</f>
        <v/>
      </c>
      <c r="R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S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T942" s="5" t="str">
        <f t="shared" si="29"/>
        <v/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 t="str">
        <f>IF(Overall!$A944&lt;&gt;"",IF(AND(MONTH($O942) &lt;= 7, MONTH($P942) &gt;= 7 ), IF($T942 &lt;&gt; "", $H942/$T942, ""), ""),"")</f>
        <v/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 t="str">
        <f ca="1">IFERROR(IF(AND(NOW()&lt;= EOMONTH(DATE(YEAR($P942),7, 1), 0), Overall!$A944&lt;&gt;"", MONTH($O942) &lt;= 7, MONTH($P942) &gt;= 7), IF($T942 &lt;&gt; "", $H942/$T942, ""), ""), "")</f>
        <v/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0</v>
      </c>
    </row>
    <row r="943" spans="1:46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6" t="str">
        <f>IF(Overall!T945&lt;&gt;"",VALUE(Overall!T945),"")</f>
        <v/>
      </c>
      <c r="O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P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Q943" s="7" t="str">
        <f>IF(Overall!S945&lt;&gt;"",_xlfn.VALUETOTEXT(Overall!S945),"")</f>
        <v/>
      </c>
      <c r="R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S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T943" s="5" t="str">
        <f t="shared" si="29"/>
        <v/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 t="str">
        <f>IF(Overall!$A945&lt;&gt;"",IF(AND(MONTH($O943) &lt;= 7, MONTH($P943) &gt;= 7 ), IF($T943 &lt;&gt; "", $H943/$T943, ""), ""),"")</f>
        <v/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 t="str">
        <f ca="1">IFERROR(IF(AND(NOW()&lt;= EOMONTH(DATE(YEAR($P943),7, 1), 0), Overall!$A945&lt;&gt;"", MONTH($O943) &lt;= 7, MONTH($P943) &gt;= 7), IF($T943 &lt;&gt; "", $H943/$T943, ""), ""), "")</f>
        <v/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0</v>
      </c>
    </row>
    <row r="944" spans="1:46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6" t="str">
        <f>IF(Overall!T946&lt;&gt;"",VALUE(Overall!T946),"")</f>
        <v/>
      </c>
      <c r="O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P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Q944" s="7" t="str">
        <f>IF(Overall!S946&lt;&gt;"",_xlfn.VALUETOTEXT(Overall!S946),"")</f>
        <v/>
      </c>
      <c r="R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S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T944" s="5" t="str">
        <f t="shared" si="29"/>
        <v/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 t="str">
        <f>IF(Overall!$A946&lt;&gt;"",IF(AND(MONTH($O944) &lt;= 7, MONTH($P944) &gt;= 7 ), IF($T944 &lt;&gt; "", $H944/$T944, ""), ""),"")</f>
        <v/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 t="str">
        <f ca="1">IFERROR(IF(AND(NOW()&lt;= EOMONTH(DATE(YEAR($P944),7, 1), 0), Overall!$A946&lt;&gt;"", MONTH($O944) &lt;= 7, MONTH($P944) &gt;= 7), IF($T944 &lt;&gt; "", $H944/$T944, ""), ""), "")</f>
        <v/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0</v>
      </c>
    </row>
    <row r="945" spans="1:46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6" t="str">
        <f>IF(Overall!T947&lt;&gt;"",VALUE(Overall!T947),"")</f>
        <v/>
      </c>
      <c r="O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P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Q945" s="7" t="str">
        <f>IF(Overall!S947&lt;&gt;"",_xlfn.VALUETOTEXT(Overall!S947),"")</f>
        <v/>
      </c>
      <c r="R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S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T945" s="5" t="str">
        <f t="shared" si="29"/>
        <v/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 t="str">
        <f>IF(Overall!$A947&lt;&gt;"",IF(AND(MONTH($O945) &lt;= 7, MONTH($P945) &gt;= 7 ), IF($T945 &lt;&gt; "", $H945/$T945, ""), ""),"")</f>
        <v/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 t="str">
        <f ca="1">IFERROR(IF(AND(NOW()&lt;= EOMONTH(DATE(YEAR($P945),7, 1), 0), Overall!$A947&lt;&gt;"", MONTH($O945) &lt;= 7, MONTH($P945) &gt;= 7), IF($T945 &lt;&gt; "", $H945/$T945, ""), ""), "")</f>
        <v/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0</v>
      </c>
    </row>
    <row r="946" spans="1:46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6" t="str">
        <f>IF(Overall!T948&lt;&gt;"",VALUE(Overall!T948),"")</f>
        <v/>
      </c>
      <c r="O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P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Q946" s="7" t="str">
        <f>IF(Overall!S948&lt;&gt;"",_xlfn.VALUETOTEXT(Overall!S948),"")</f>
        <v/>
      </c>
      <c r="R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S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T946" s="5" t="str">
        <f t="shared" si="29"/>
        <v/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 t="str">
        <f>IF(Overall!$A948&lt;&gt;"",IF(AND(MONTH($O946) &lt;= 4, MONTH($P946) &gt;= 4), IF($T946 &lt;&gt; "", $H946/$T946, ""), ""),"")</f>
        <v/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 t="str">
        <f ca="1">IFERROR(IF(AND(NOW()&lt;= EOMONTH(DATE(YEAR($P946),4, 1), 0), Overall!$A948&lt;&gt;"", MONTH($O946) &lt;= 4, MONTH($P946) &gt;= 4), IF($T946 &lt;&gt; "", $H946/$T946, ""), ""), "")</f>
        <v/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0</v>
      </c>
    </row>
    <row r="947" spans="1:46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6" t="str">
        <f>IF(Overall!T949&lt;&gt;"",VALUE(Overall!T949),"")</f>
        <v/>
      </c>
      <c r="O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P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Q947" s="7" t="str">
        <f>IF(Overall!S949&lt;&gt;"",_xlfn.VALUETOTEXT(Overall!S949),"")</f>
        <v/>
      </c>
      <c r="R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S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T947" s="5" t="str">
        <f t="shared" si="29"/>
        <v/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 t="str">
        <f>IF(Overall!$A949&lt;&gt;"",IF(AND(MONTH($O947) &lt;= 4, MONTH($P947) &gt;= 4), IF($T947 &lt;&gt; "", $H947/$T947, ""), ""),"")</f>
        <v/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 t="str">
        <f ca="1">IFERROR(IF(AND(NOW()&lt;= EOMONTH(DATE(YEAR($P947),4, 1), 0), Overall!$A949&lt;&gt;"", MONTH($O947) &lt;= 4, MONTH($P947) &gt;= 4), IF($T947 &lt;&gt; "", $H947/$T947, ""), ""), "")</f>
        <v/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0</v>
      </c>
    </row>
    <row r="948" spans="1:46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6" t="str">
        <f>IF(Overall!T950&lt;&gt;"",VALUE(Overall!T950),"")</f>
        <v/>
      </c>
      <c r="O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P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Q948" s="7" t="str">
        <f>IF(Overall!S950&lt;&gt;"",_xlfn.VALUETOTEXT(Overall!S950),"")</f>
        <v/>
      </c>
      <c r="R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S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T948" s="5" t="str">
        <f t="shared" si="29"/>
        <v/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 t="str">
        <f>IF(Overall!$A950&lt;&gt;"",IF(AND(MONTH($O948) &lt;= 4, MONTH($P948) &gt;= 4), IF($T948 &lt;&gt; "", $H948/$T948, ""), ""),"")</f>
        <v/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 t="str">
        <f ca="1">IFERROR(IF(AND(NOW()&lt;= EOMONTH(DATE(YEAR($P948),4, 1), 0), Overall!$A950&lt;&gt;"", MONTH($O948) &lt;= 4, MONTH($P948) &gt;= 4), IF($T948 &lt;&gt; "", $H948/$T948, ""), ""), "")</f>
        <v/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0</v>
      </c>
    </row>
    <row r="949" spans="1:46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6" t="str">
        <f>IF(Overall!T951&lt;&gt;"",VALUE(Overall!T951),"")</f>
        <v/>
      </c>
      <c r="O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P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Q949" s="7" t="str">
        <f>IF(Overall!S951&lt;&gt;"",_xlfn.VALUETOTEXT(Overall!S951),"")</f>
        <v/>
      </c>
      <c r="R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S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T949" s="5" t="str">
        <f t="shared" si="29"/>
        <v/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 t="str">
        <f>IF(Overall!$A951&lt;&gt;"",IF(AND(MONTH($O949) &lt;= 4, MONTH($P949) &gt;= 4), IF($T949 &lt;&gt; "", $H949/$T949, ""), ""),"")</f>
        <v/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 t="str">
        <f ca="1">IFERROR(IF(AND(NOW()&lt;= EOMONTH(DATE(YEAR($P949),4, 1), 0), Overall!$A951&lt;&gt;"", MONTH($O949) &lt;= 4, MONTH($P949) &gt;= 4), IF($T949 &lt;&gt; "", $H949/$T949, ""), ""), "")</f>
        <v/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0</v>
      </c>
    </row>
    <row r="950" spans="1:46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6" t="str">
        <f>IF(Overall!T952&lt;&gt;"",VALUE(Overall!T952),"")</f>
        <v/>
      </c>
      <c r="O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P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Q950" s="7" t="str">
        <f>IF(Overall!S952&lt;&gt;"",_xlfn.VALUETOTEXT(Overall!S952),"")</f>
        <v/>
      </c>
      <c r="R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S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T950" s="5" t="str">
        <f t="shared" si="29"/>
        <v/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 t="str">
        <f>IF(Overall!$A952&lt;&gt;"",IF(AND(MONTH($O950) &lt;= 4, MONTH($P950) &gt;= 4), IF($T950 &lt;&gt; "", $H950/$T950, ""), ""),"")</f>
        <v/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 t="str">
        <f ca="1">IFERROR(IF(AND(NOW()&lt;= EOMONTH(DATE(YEAR($P950),4, 1), 0), Overall!$A952&lt;&gt;"", MONTH($O950) &lt;= 4, MONTH($P950) &gt;= 4), IF($T950 &lt;&gt; "", $H950/$T950, ""), ""), "")</f>
        <v/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0</v>
      </c>
    </row>
    <row r="951" spans="1:46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6" t="str">
        <f>IF(Overall!T953&lt;&gt;"",VALUE(Overall!T953),"")</f>
        <v/>
      </c>
      <c r="O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P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Q951" s="7" t="str">
        <f>IF(Overall!S953&lt;&gt;"",_xlfn.VALUETOTEXT(Overall!S953),"")</f>
        <v/>
      </c>
      <c r="R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S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T951" s="5" t="str">
        <f t="shared" si="29"/>
        <v/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 t="str">
        <f>IF(Overall!$A953&lt;&gt;"",IF(AND(MONTH($O951) &lt;= 4, MONTH($P951) &gt;= 4), IF($T951 &lt;&gt; "", $H951/$T951, ""), ""),"")</f>
        <v/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 t="str">
        <f ca="1">IFERROR(IF(AND(NOW()&lt;= EOMONTH(DATE(YEAR($P951),4, 1), 0), Overall!$A953&lt;&gt;"", MONTH($O951) &lt;= 4, MONTH($P951) &gt;= 4), IF($T951 &lt;&gt; "", $H951/$T951, ""), ""), "")</f>
        <v/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0</v>
      </c>
    </row>
    <row r="952" spans="1:46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6" t="str">
        <f>IF(Overall!T954&lt;&gt;"",VALUE(Overall!T954),"")</f>
        <v/>
      </c>
      <c r="O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P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Q952" s="7" t="str">
        <f>IF(Overall!S954&lt;&gt;"",_xlfn.VALUETOTEXT(Overall!S954),"")</f>
        <v/>
      </c>
      <c r="R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S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T952" s="5" t="str">
        <f t="shared" si="29"/>
        <v/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 t="str">
        <f>IF(Overall!$A954&lt;&gt;"",IF(AND(MONTH($O952) &lt;= 4, MONTH($P952) &gt;= 4), IF($T952 &lt;&gt; "", $H952/$T952, ""), ""),"")</f>
        <v/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 t="str">
        <f ca="1">IFERROR(IF(AND(NOW()&lt;= EOMONTH(DATE(YEAR($P952),4, 1), 0), Overall!$A954&lt;&gt;"", MONTH($O952) &lt;= 4, MONTH($P952) &gt;= 4), IF($T952 &lt;&gt; "", $H952/$T952, ""), ""), "")</f>
        <v/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0</v>
      </c>
    </row>
    <row r="953" spans="1:46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6" t="str">
        <f>IF(Overall!T955&lt;&gt;"",VALUE(Overall!T955),"")</f>
        <v/>
      </c>
      <c r="O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P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Q953" s="7" t="str">
        <f>IF(Overall!S955&lt;&gt;"",_xlfn.VALUETOTEXT(Overall!S955),"")</f>
        <v/>
      </c>
      <c r="R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S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T953" s="5" t="str">
        <f t="shared" si="29"/>
        <v/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 t="str">
        <f>IF(Overall!$A955&lt;&gt;"",IF(AND(MONTH($O953) &lt;= 4, MONTH($P953) &gt;= 4), IF($T953 &lt;&gt; "", $H953/$T953, ""), ""),"")</f>
        <v/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 t="str">
        <f ca="1">IFERROR(IF(AND(NOW()&lt;= EOMONTH(DATE(YEAR($P953),4, 1), 0), Overall!$A955&lt;&gt;"", MONTH($O953) &lt;= 4, MONTH($P953) &gt;= 4), IF($T953 &lt;&gt; "", $H953/$T953, ""), ""), "")</f>
        <v/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0</v>
      </c>
    </row>
    <row r="954" spans="1:46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6" t="str">
        <f>IF(Overall!T956&lt;&gt;"",VALUE(Overall!T956),"")</f>
        <v/>
      </c>
      <c r="O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P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Q954" s="7" t="str">
        <f>IF(Overall!S956&lt;&gt;"",_xlfn.VALUETOTEXT(Overall!S956),"")</f>
        <v/>
      </c>
      <c r="R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S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T954" s="5" t="str">
        <f t="shared" si="29"/>
        <v/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 t="str">
        <f>IF(Overall!$A956&lt;&gt;"",IF(AND(MONTH($O954) &lt;= 4, MONTH($P954) &gt;= 4), IF($T954 &lt;&gt; "", $H954/$T954, ""), ""),"")</f>
        <v/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 t="str">
        <f ca="1">IFERROR(IF(AND(NOW()&lt;= EOMONTH(DATE(YEAR($P954),4, 1), 0), Overall!$A956&lt;&gt;"", MONTH($O954) &lt;= 4, MONTH($P954) &gt;= 4), IF($T954 &lt;&gt; "", $H954/$T954, ""), ""), "")</f>
        <v/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0</v>
      </c>
    </row>
    <row r="955" spans="1:46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6" t="str">
        <f>IF(Overall!T957&lt;&gt;"",VALUE(Overall!T957),"")</f>
        <v/>
      </c>
      <c r="O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P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Q955" s="7" t="str">
        <f>IF(Overall!S957&lt;&gt;"",_xlfn.VALUETOTEXT(Overall!S957),"")</f>
        <v/>
      </c>
      <c r="R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S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T955" s="5" t="str">
        <f t="shared" si="29"/>
        <v/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 t="str">
        <f>IF(Overall!$A957&lt;&gt;"",IF(AND(MONTH($O955) &lt;= 4, MONTH($P955) &gt;= 4), IF($T955 &lt;&gt; "", $H955/$T955, ""), ""),"")</f>
        <v/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 t="str">
        <f ca="1">IFERROR(IF(AND(NOW()&lt;= EOMONTH(DATE(YEAR($P955),4, 1), 0), Overall!$A957&lt;&gt;"", MONTH($O955) &lt;= 4, MONTH($P955) &gt;= 4), IF($T955 &lt;&gt; "", $H955/$T955, ""), ""), "")</f>
        <v/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0</v>
      </c>
    </row>
    <row r="956" spans="1:46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6" t="str">
        <f>IF(Overall!T958&lt;&gt;"",VALUE(Overall!T958),"")</f>
        <v/>
      </c>
      <c r="O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P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Q956" s="7" t="str">
        <f>IF(Overall!S958&lt;&gt;"",_xlfn.VALUETOTEXT(Overall!S958),"")</f>
        <v/>
      </c>
      <c r="R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S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T956" s="5" t="str">
        <f t="shared" si="29"/>
        <v/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 t="str">
        <f>IF(Overall!$A958&lt;&gt;"",IF(AND(MONTH($O956) &lt;= 6, MONTH($P956) &gt;= 6), IF($T956 &lt;&gt; "", $H956/$T956, ""), ""),"")</f>
        <v/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 t="str">
        <f ca="1">IFERROR(IF(AND(NOW()&lt;= EOMONTH(DATE(YEAR($P956),6, 1), 0), Overall!$A958&lt;&gt;"", MONTH($O956) &lt;= 6, MONTH($P956) &gt;= 6), IF($T956 &lt;&gt; "", $H956/$T956, ""), ""), "")</f>
        <v/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0</v>
      </c>
    </row>
    <row r="957" spans="1:46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6" t="str">
        <f>IF(Overall!T959&lt;&gt;"",VALUE(Overall!T959),"")</f>
        <v/>
      </c>
      <c r="O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P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Q957" s="7" t="str">
        <f>IF(Overall!S959&lt;&gt;"",_xlfn.VALUETOTEXT(Overall!S959),"")</f>
        <v/>
      </c>
      <c r="R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S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T957" s="5" t="str">
        <f t="shared" si="29"/>
        <v/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 t="str">
        <f>IF(Overall!$A959&lt;&gt;"",IF(AND(MONTH($O957) &lt;= 5, MONTH($P957) &gt;= 5), IF($T957 &lt;&gt; "", $H957/$T957, ""), ""),"")</f>
        <v/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 t="str">
        <f ca="1">IFERROR(IF(AND(NOW()&lt;= EOMONTH(DATE(YEAR($P957),5, 1), 0), Overall!$A959&lt;&gt;"", MONTH($O957) &lt;= 5, MONTH($P957) &gt;= 5), IF($T957 &lt;&gt; "", $H957/$T957, ""), ""), "")</f>
        <v/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0</v>
      </c>
    </row>
    <row r="958" spans="1:46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6" t="str">
        <f>IF(Overall!T960&lt;&gt;"",VALUE(Overall!T960),"")</f>
        <v/>
      </c>
      <c r="O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P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Q958" s="7" t="str">
        <f>IF(Overall!S960&lt;&gt;"",_xlfn.VALUETOTEXT(Overall!S960),"")</f>
        <v/>
      </c>
      <c r="R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S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T958" s="5" t="str">
        <f t="shared" si="29"/>
        <v/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 t="str">
        <f>IF(Overall!$A960&lt;&gt;"",IF(AND(MONTH($O958) &lt;= 5, MONTH($P958) &gt;= 5), IF($T958 &lt;&gt; "", $H958/$T958, ""), ""),"")</f>
        <v/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 t="str">
        <f ca="1">IFERROR(IF(AND(NOW()&lt;= EOMONTH(DATE(YEAR($P958),5, 1), 0), Overall!$A960&lt;&gt;"", MONTH($O958) &lt;= 5, MONTH($P958) &gt;= 5), IF($T958 &lt;&gt; "", $H958/$T958, ""), ""), "")</f>
        <v/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0</v>
      </c>
    </row>
    <row r="959" spans="1:46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6" t="str">
        <f>IF(Overall!T961&lt;&gt;"",VALUE(Overall!T961),"")</f>
        <v/>
      </c>
      <c r="O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P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Q959" s="7" t="str">
        <f>IF(Overall!S961&lt;&gt;"",_xlfn.VALUETOTEXT(Overall!S961),"")</f>
        <v/>
      </c>
      <c r="R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S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T959" s="5" t="str">
        <f t="shared" si="29"/>
        <v/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 t="str">
        <f>IF(Overall!$A961&lt;&gt;"",IF(AND(MONTH($O959) &lt;= 5, MONTH($P959) &gt;= 5), IF($T959 &lt;&gt; "", $H959/$T959, ""), ""),"")</f>
        <v/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 t="str">
        <f ca="1">IFERROR(IF(AND(NOW()&lt;= EOMONTH(DATE(YEAR($P959),5, 1), 0), Overall!$A961&lt;&gt;"", MONTH($O959) &lt;= 5, MONTH($P959) &gt;= 5), IF($T959 &lt;&gt; "", $H959/$T959, ""), ""), "")</f>
        <v/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0</v>
      </c>
    </row>
    <row r="960" spans="1:46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6" t="str">
        <f>IF(Overall!T962&lt;&gt;"",VALUE(Overall!T962),"")</f>
        <v/>
      </c>
      <c r="O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P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Q960" s="7" t="str">
        <f>IF(Overall!S962&lt;&gt;"",_xlfn.VALUETOTEXT(Overall!S962),"")</f>
        <v/>
      </c>
      <c r="R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S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T960" s="5" t="str">
        <f t="shared" si="29"/>
        <v/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 t="str">
        <f>IF(Overall!$A962&lt;&gt;"",IF(AND(MONTH($O960) &lt;= 5, MONTH($P960) &gt;= 5), IF($T960 &lt;&gt; "", $H960/$T960, ""), ""),"")</f>
        <v/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 t="str">
        <f ca="1">IFERROR(IF(AND(NOW()&lt;= EOMONTH(DATE(YEAR($P960),5, 1), 0), Overall!$A962&lt;&gt;"", MONTH($O960) &lt;= 5, MONTH($P960) &gt;= 5), IF($T960 &lt;&gt; "", $H960/$T960, ""), ""), "")</f>
        <v/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0</v>
      </c>
    </row>
    <row r="961" spans="1:46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6" t="str">
        <f>IF(Overall!T963&lt;&gt;"",VALUE(Overall!T963),"")</f>
        <v/>
      </c>
      <c r="O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P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Q961" s="7" t="str">
        <f>IF(Overall!S963&lt;&gt;"",_xlfn.VALUETOTEXT(Overall!S963),"")</f>
        <v/>
      </c>
      <c r="R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S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T961" s="5" t="str">
        <f t="shared" si="29"/>
        <v/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 t="str">
        <f>IF(Overall!$A963&lt;&gt;"",IF(AND(MONTH($O961) &lt;= 5, MONTH($P961) &gt;= 5), IF($T961 &lt;&gt; "", $H961/$T961, ""), ""),"")</f>
        <v/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 t="str">
        <f ca="1">IFERROR(IF(AND(NOW()&lt;= EOMONTH(DATE(YEAR($P961),5, 1), 0), Overall!$A963&lt;&gt;"", MONTH($O961) &lt;= 5, MONTH($P961) &gt;= 5), IF($T961 &lt;&gt; "", $H961/$T961, ""), ""), "")</f>
        <v/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0</v>
      </c>
    </row>
    <row r="962" spans="1:46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6" t="str">
        <f>IF(Overall!T964&lt;&gt;"",VALUE(Overall!T964),"")</f>
        <v/>
      </c>
      <c r="O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P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Q962" s="7" t="str">
        <f>IF(Overall!S964&lt;&gt;"",_xlfn.VALUETOTEXT(Overall!S964),"")</f>
        <v/>
      </c>
      <c r="R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S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T962" s="5" t="str">
        <f t="shared" ref="T962:T1025" si="31">IF(AND(O962&lt;&gt;"", P962&lt;&gt;""), DATEDIF(O962, P962, "M") + 1, "")</f>
        <v/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 t="str">
        <f>IF(Overall!$A964&lt;&gt;"",IF(AND(MONTH($O962) &lt;= 5, MONTH($P962) &gt;= 5), IF($T962 &lt;&gt; "", $H962/$T962, ""), ""),"")</f>
        <v/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 t="str">
        <f ca="1">IFERROR(IF(AND(NOW()&lt;= EOMONTH(DATE(YEAR($P962),5, 1), 0), Overall!$A964&lt;&gt;"", MONTH($O962) &lt;= 5, MONTH($P962) &gt;= 5), IF($T962 &lt;&gt; "", $H962/$T962, ""), ""), "")</f>
        <v/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0</v>
      </c>
    </row>
    <row r="963" spans="1:46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6" t="str">
        <f>IF(Overall!T965&lt;&gt;"",VALUE(Overall!T965),"")</f>
        <v/>
      </c>
      <c r="O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P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Q963" s="7" t="str">
        <f>IF(Overall!S965&lt;&gt;"",_xlfn.VALUETOTEXT(Overall!S965),"")</f>
        <v/>
      </c>
      <c r="R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S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T963" s="5" t="str">
        <f t="shared" si="31"/>
        <v/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 t="str">
        <f>IF(Overall!$A965&lt;&gt;"",IF(AND(MONTH($O963) &lt;= 5, MONTH($P963) &gt;= 5), IF($T963 &lt;&gt; "", $H963/$T963, ""), ""),"")</f>
        <v/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 t="str">
        <f ca="1">IFERROR(IF(AND(NOW()&lt;= EOMONTH(DATE(YEAR($P963),5, 1), 0), Overall!$A965&lt;&gt;"", MONTH($O963) &lt;= 5, MONTH($P963) &gt;= 5), IF($T963 &lt;&gt; "", $H963/$T963, ""), ""), "")</f>
        <v/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0</v>
      </c>
    </row>
    <row r="964" spans="1:46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6" t="str">
        <f>IF(Overall!T966&lt;&gt;"",VALUE(Overall!T966),"")</f>
        <v/>
      </c>
      <c r="O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P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Q964" s="7" t="str">
        <f>IF(Overall!S966&lt;&gt;"",_xlfn.VALUETOTEXT(Overall!S966),"")</f>
        <v/>
      </c>
      <c r="R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S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T964" s="5" t="str">
        <f t="shared" si="31"/>
        <v/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 t="str">
        <f>IF(Overall!$A966&lt;&gt;"",IF(AND(MONTH($O964) &lt;= 5, MONTH($P964) &gt;= 5), IF($T964 &lt;&gt; "", $H964/$T964, ""), ""),"")</f>
        <v/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 t="str">
        <f ca="1">IFERROR(IF(AND(NOW()&lt;= EOMONTH(DATE(YEAR($P964),5, 1), 0), Overall!$A966&lt;&gt;"", MONTH($O964) &lt;= 5, MONTH($P964) &gt;= 5), IF($T964 &lt;&gt; "", $H964/$T964, ""), ""), "")</f>
        <v/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0</v>
      </c>
    </row>
    <row r="965" spans="1:46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6" t="str">
        <f>IF(Overall!T967&lt;&gt;"",VALUE(Overall!T967),"")</f>
        <v/>
      </c>
      <c r="O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P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Q965" s="7" t="str">
        <f>IF(Overall!S967&lt;&gt;"",_xlfn.VALUETOTEXT(Overall!S967),"")</f>
        <v/>
      </c>
      <c r="R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S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T965" s="5" t="str">
        <f t="shared" si="31"/>
        <v/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 t="str">
        <f>IF(Overall!$A967&lt;&gt;"",IF(AND(MONTH($O965) &lt;= 5, MONTH($P965) &gt;= 5), IF($T965 &lt;&gt; "", $H965/$T965, ""), ""),"")</f>
        <v/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 t="str">
        <f ca="1">IFERROR(IF(AND(NOW()&lt;= EOMONTH(DATE(YEAR($P965),5, 1), 0), Overall!$A967&lt;&gt;"", MONTH($O965) &lt;= 5, MONTH($P965) &gt;= 5), IF($T965 &lt;&gt; "", $H965/$T965, ""), ""), "")</f>
        <v/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0</v>
      </c>
    </row>
    <row r="966" spans="1:46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6" t="str">
        <f>IF(Overall!T968&lt;&gt;"",VALUE(Overall!T968),"")</f>
        <v/>
      </c>
      <c r="O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P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Q966" s="7" t="str">
        <f>IF(Overall!S968&lt;&gt;"",_xlfn.VALUETOTEXT(Overall!S968),"")</f>
        <v/>
      </c>
      <c r="R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S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T966" s="5" t="str">
        <f t="shared" si="31"/>
        <v/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 t="str">
        <f>IF(Overall!$A968&lt;&gt;"",IF(AND(MONTH($O966) &lt;= 5, MONTH($P966) &gt;= 5), IF($T966 &lt;&gt; "", $H966/$T966, ""), ""),"")</f>
        <v/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 t="str">
        <f ca="1">IFERROR(IF(AND(NOW()&lt;= EOMONTH(DATE(YEAR($P966),5, 1), 0), Overall!$A968&lt;&gt;"", MONTH($O966) &lt;= 5, MONTH($P966) &gt;= 5), IF($T966 &lt;&gt; "", $H966/$T966, ""), ""), "")</f>
        <v/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0</v>
      </c>
    </row>
    <row r="967" spans="1:46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6" t="str">
        <f>IF(Overall!T969&lt;&gt;"",VALUE(Overall!T969),"")</f>
        <v/>
      </c>
      <c r="O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P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Q967" s="7" t="str">
        <f>IF(Overall!S969&lt;&gt;"",_xlfn.VALUETOTEXT(Overall!S969),"")</f>
        <v/>
      </c>
      <c r="R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S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T967" s="5" t="str">
        <f t="shared" si="31"/>
        <v/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 t="str">
        <f>IF(Overall!$A969&lt;&gt;"",IF(AND(MONTH($O967) &lt;= 6, MONTH($P967) &gt;= 6), IF($T967 &lt;&gt; "", $H967/$T967, ""), ""),"")</f>
        <v/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 t="str">
        <f ca="1">IFERROR(IF(AND(NOW()&lt;= EOMONTH(DATE(YEAR($P967),6, 1), 0), Overall!$A969&lt;&gt;"", MONTH($O967) &lt;= 6, MONTH($P967) &gt;= 6), IF($T967 &lt;&gt; "", $H967/$T967, ""), ""), "")</f>
        <v/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0</v>
      </c>
    </row>
    <row r="968" spans="1:46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6" t="str">
        <f>IF(Overall!T970&lt;&gt;"",VALUE(Overall!T970),"")</f>
        <v/>
      </c>
      <c r="O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P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Q968" s="7" t="str">
        <f>IF(Overall!S970&lt;&gt;"",_xlfn.VALUETOTEXT(Overall!S970),"")</f>
        <v/>
      </c>
      <c r="R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S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T968" s="5" t="str">
        <f t="shared" si="31"/>
        <v/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 t="str">
        <f>IF(Overall!$A970&lt;&gt;"",IF(AND(MONTH($O968) &lt;= 6, MONTH($P968) &gt;= 6), IF($T968 &lt;&gt; "", $H968/$T968, ""), ""),"")</f>
        <v/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 t="str">
        <f ca="1">IFERROR(IF(AND(NOW()&lt;= EOMONTH(DATE(YEAR($P968),6, 1), 0), Overall!$A970&lt;&gt;"", MONTH($O968) &lt;= 6, MONTH($P968) &gt;= 6), IF($T968 &lt;&gt; "", $H968/$T968, ""), ""), "")</f>
        <v/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0</v>
      </c>
    </row>
    <row r="969" spans="1:46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6" t="str">
        <f>IF(Overall!T971&lt;&gt;"",VALUE(Overall!T971),"")</f>
        <v/>
      </c>
      <c r="O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P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Q969" s="7" t="str">
        <f>IF(Overall!S971&lt;&gt;"",_xlfn.VALUETOTEXT(Overall!S971),"")</f>
        <v/>
      </c>
      <c r="R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S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T969" s="5" t="str">
        <f t="shared" si="31"/>
        <v/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 t="str">
        <f>IF(Overall!$A971&lt;&gt;"",IF(AND(MONTH($O969) &lt;= 6, MONTH($P969) &gt;= 6), IF($T969 &lt;&gt; "", $H969/$T969, ""), ""),"")</f>
        <v/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 t="str">
        <f ca="1">IFERROR(IF(AND(NOW()&lt;= EOMONTH(DATE(YEAR($P969),6, 1), 0), Overall!$A971&lt;&gt;"", MONTH($O969) &lt;= 6, MONTH($P969) &gt;= 6), IF($T969 &lt;&gt; "", $H969/$T969, ""), ""), "")</f>
        <v/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0</v>
      </c>
    </row>
    <row r="970" spans="1:46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6" t="str">
        <f>IF(Overall!T972&lt;&gt;"",VALUE(Overall!T972),"")</f>
        <v/>
      </c>
      <c r="O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P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Q970" s="7" t="str">
        <f>IF(Overall!S972&lt;&gt;"",_xlfn.VALUETOTEXT(Overall!S972),"")</f>
        <v/>
      </c>
      <c r="R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S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T970" s="5" t="str">
        <f t="shared" si="31"/>
        <v/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 t="str">
        <f>IF(Overall!$A972&lt;&gt;"",IF(AND(MONTH($O970) &lt;= 6, MONTH($P970) &gt;= 6), IF($T970 &lt;&gt; "", $H970/$T970, ""), ""),"")</f>
        <v/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 t="str">
        <f ca="1">IFERROR(IF(AND(NOW()&lt;= EOMONTH(DATE(YEAR($P970),6, 1), 0), Overall!$A972&lt;&gt;"", MONTH($O970) &lt;= 6, MONTH($P970) &gt;= 6), IF($T970 &lt;&gt; "", $H970/$T970, ""), ""), "")</f>
        <v/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0</v>
      </c>
    </row>
    <row r="971" spans="1:46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6" t="str">
        <f>IF(Overall!T973&lt;&gt;"",VALUE(Overall!T973),"")</f>
        <v/>
      </c>
      <c r="O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P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Q971" s="7" t="str">
        <f>IF(Overall!S973&lt;&gt;"",_xlfn.VALUETOTEXT(Overall!S973),"")</f>
        <v/>
      </c>
      <c r="R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S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T971" s="5" t="str">
        <f t="shared" si="31"/>
        <v/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 t="str">
        <f>IF(Overall!$A973&lt;&gt;"",IF(AND(MONTH($O971) &lt;= 6, MONTH($P971) &gt;= 6), IF($T971 &lt;&gt; "", $H971/$T971, ""), ""),"")</f>
        <v/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 t="str">
        <f ca="1">IFERROR(IF(AND(NOW()&lt;= EOMONTH(DATE(YEAR($P971),6, 1), 0), Overall!$A973&lt;&gt;"", MONTH($O971) &lt;= 6, MONTH($P971) &gt;= 6), IF($T971 &lt;&gt; "", $H971/$T971, ""), ""), "")</f>
        <v/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0</v>
      </c>
    </row>
    <row r="972" spans="1:46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6" t="str">
        <f>IF(Overall!T974&lt;&gt;"",VALUE(Overall!T974),"")</f>
        <v/>
      </c>
      <c r="O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P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Q972" s="7" t="str">
        <f>IF(Overall!S974&lt;&gt;"",_xlfn.VALUETOTEXT(Overall!S974),"")</f>
        <v/>
      </c>
      <c r="R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S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T972" s="5" t="str">
        <f t="shared" si="31"/>
        <v/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 t="str">
        <f>IF(Overall!$A974&lt;&gt;"",IF(AND(MONTH($O972) &lt;= 8, MONTH($P972) &gt;= 8), IF($T972 &lt;&gt; "", $H972/$T972, ""), ""),"")</f>
        <v/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 t="str">
        <f ca="1">IFERROR(IF(AND(NOW()&lt;= EOMONTH(DATE(YEAR($P972),8, 1), 0), Overall!$A974&lt;&gt;"", MONTH($O972) &lt;= 8, MONTH($P972) &gt;= 8), IF($T972 &lt;&gt; "", $H972/$T972, ""), ""), "")</f>
        <v/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0</v>
      </c>
    </row>
    <row r="973" spans="1:46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6" t="str">
        <f>IF(Overall!T975&lt;&gt;"",VALUE(Overall!T975),"")</f>
        <v/>
      </c>
      <c r="O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P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Q973" s="7" t="str">
        <f>IF(Overall!S975&lt;&gt;"",_xlfn.VALUETOTEXT(Overall!S975),"")</f>
        <v/>
      </c>
      <c r="R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S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T973" s="5" t="str">
        <f t="shared" si="31"/>
        <v/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 t="str">
        <f>IF(Overall!$A975&lt;&gt;"",IF(AND(MONTH($O973) &lt;= 9, MONTH($P973) &gt;= 9), IF($T973 &lt;&gt; "", $H973/$T973, ""), ""),"")</f>
        <v/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 t="str">
        <f ca="1">IFERROR(IF(AND(NOW()&lt;= EOMONTH(DATE(YEAR($P973),9, 1), 0), Overall!$A975&lt;&gt;"", MONTH($O973) &lt;= 9, MONTH($P973) &gt;= 9), IF($T973 &lt;&gt; "", $H973/$T973, ""), ""), "")</f>
        <v/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0</v>
      </c>
    </row>
    <row r="974" spans="1:46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6" t="str">
        <f>IF(Overall!T976&lt;&gt;"",VALUE(Overall!T976),"")</f>
        <v/>
      </c>
      <c r="O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P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Q974" s="7" t="str">
        <f>IF(Overall!S976&lt;&gt;"",_xlfn.VALUETOTEXT(Overall!S976),"")</f>
        <v/>
      </c>
      <c r="R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S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T974" s="5" t="str">
        <f t="shared" si="31"/>
        <v/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 t="str">
        <f>IF(Overall!$A976&lt;&gt;"",IF(AND(MONTH($O974) &lt;= 8, MONTH($P974) &gt;= 8), IF($T974 &lt;&gt; "", $H974/$T974, ""), ""),"")</f>
        <v/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 t="str">
        <f ca="1">IFERROR(IF(AND(NOW()&lt;= EOMONTH(DATE(YEAR($P974),8, 1), 0), Overall!$A976&lt;&gt;"", MONTH($O974) &lt;= 8, MONTH($P974) &gt;= 8), IF($T974 &lt;&gt; "", $H974/$T974, ""), ""), "")</f>
        <v/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0</v>
      </c>
    </row>
    <row r="975" spans="1:46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6" t="str">
        <f>IF(Overall!T977&lt;&gt;"",VALUE(Overall!T977),"")</f>
        <v/>
      </c>
      <c r="O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P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Q975" s="7" t="str">
        <f>IF(Overall!S977&lt;&gt;"",_xlfn.VALUETOTEXT(Overall!S977),"")</f>
        <v/>
      </c>
      <c r="R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S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T975" s="5" t="str">
        <f t="shared" si="31"/>
        <v/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 t="str">
        <f>IF(Overall!$A977&lt;&gt;"",IF(AND(MONTH($O975) &lt;= 9, MONTH($P975) &gt;= 9), IF($T975 &lt;&gt; "", $H975/$T975, ""), ""),"")</f>
        <v/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 t="str">
        <f ca="1">IFERROR(IF(AND(NOW()&lt;= EOMONTH(DATE(YEAR($P975),9, 1), 0), Overall!$A977&lt;&gt;"", MONTH($O975) &lt;= 9, MONTH($P975) &gt;= 9), IF($T975 &lt;&gt; "", $H975/$T975, ""), ""), "")</f>
        <v/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0</v>
      </c>
    </row>
    <row r="976" spans="1:46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6" t="str">
        <f>IF(Overall!T978&lt;&gt;"",VALUE(Overall!T978),"")</f>
        <v/>
      </c>
      <c r="O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P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Q976" s="7" t="str">
        <f>IF(Overall!S978&lt;&gt;"",_xlfn.VALUETOTEXT(Overall!S978),"")</f>
        <v/>
      </c>
      <c r="R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S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T976" s="5" t="str">
        <f t="shared" si="31"/>
        <v/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 t="str">
        <f>IF(Overall!$A978&lt;&gt;"",IF(AND(MONTH($O976) &lt;= 8, MONTH($P976) &gt;= 8), IF($T976 &lt;&gt; "", $H976/$T976, ""), ""),"")</f>
        <v/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 t="str">
        <f ca="1">IFERROR(IF(AND(NOW()&lt;= EOMONTH(DATE(YEAR($P976),8, 1), 0), Overall!$A978&lt;&gt;"", MONTH($O976) &lt;= 8, MONTH($P976) &gt;= 8), IF($T976 &lt;&gt; "", $H976/$T976, ""), ""), "")</f>
        <v/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0</v>
      </c>
    </row>
    <row r="977" spans="1:46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6" t="str">
        <f>IF(Overall!T979&lt;&gt;"",VALUE(Overall!T979),"")</f>
        <v/>
      </c>
      <c r="O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P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Q977" s="7" t="str">
        <f>IF(Overall!S979&lt;&gt;"",_xlfn.VALUETOTEXT(Overall!S979),"")</f>
        <v/>
      </c>
      <c r="R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S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T977" s="5" t="str">
        <f t="shared" si="31"/>
        <v/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 t="str">
        <f>IF(Overall!$A979&lt;&gt;"",IF(AND(MONTH($O977) &lt;= 9, MONTH($P977) &gt;= 9), IF($T977 &lt;&gt; "", $H977/$T977, ""), ""),"")</f>
        <v/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 t="str">
        <f ca="1">IFERROR(IF(AND(NOW()&lt;= EOMONTH(DATE(YEAR($P977),9, 1), 0), Overall!$A979&lt;&gt;"", MONTH($O977) &lt;= 9, MONTH($P977) &gt;= 9), IF($T977 &lt;&gt; "", $H977/$T977, ""), ""), "")</f>
        <v/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0</v>
      </c>
    </row>
    <row r="978" spans="1:46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6" t="str">
        <f>IF(Overall!T980&lt;&gt;"",VALUE(Overall!T980),"")</f>
        <v/>
      </c>
      <c r="O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P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Q978" s="7" t="str">
        <f>IF(Overall!S980&lt;&gt;"",_xlfn.VALUETOTEXT(Overall!S980),"")</f>
        <v/>
      </c>
      <c r="R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S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T978" s="5" t="str">
        <f t="shared" si="31"/>
        <v/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 t="str">
        <f>IF(Overall!$A980&lt;&gt;"",IF(AND(MONTH($O978) &lt;= 8, MONTH($P978) &gt;= 8), IF($T978 &lt;&gt; "", $H978/$T978, ""), ""),"")</f>
        <v/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 t="str">
        <f ca="1">IFERROR(IF(AND(NOW()&lt;= EOMONTH(DATE(YEAR($P978),8, 1), 0), Overall!$A980&lt;&gt;"", MONTH($O978) &lt;= 8, MONTH($P978) &gt;= 8), IF($T978 &lt;&gt; "", $H978/$T978, ""), ""), "")</f>
        <v/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0</v>
      </c>
    </row>
    <row r="979" spans="1:46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6" t="str">
        <f>IF(Overall!T981&lt;&gt;"",VALUE(Overall!T981),"")</f>
        <v/>
      </c>
      <c r="O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P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Q979" s="7" t="str">
        <f>IF(Overall!S981&lt;&gt;"",_xlfn.VALUETOTEXT(Overall!S981),"")</f>
        <v/>
      </c>
      <c r="R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S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T979" s="5" t="str">
        <f t="shared" si="31"/>
        <v/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 t="str">
        <f>IF(Overall!$A981&lt;&gt;"",IF(AND(MONTH($O979) &lt;= 9, MONTH($P979) &gt;= 9), IF($T979 &lt;&gt; "", $H979/$T979, ""), ""),"")</f>
        <v/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 t="str">
        <f ca="1">IFERROR(IF(AND(NOW()&lt;= EOMONTH(DATE(YEAR($P979),9, 1), 0), Overall!$A981&lt;&gt;"", MONTH($O979) &lt;= 9, MONTH($P979) &gt;= 9), IF($T979 &lt;&gt; "", $H979/$T979, ""), ""), "")</f>
        <v/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0</v>
      </c>
    </row>
    <row r="980" spans="1:46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6" t="str">
        <f>IF(Overall!T982&lt;&gt;"",VALUE(Overall!T982),"")</f>
        <v/>
      </c>
      <c r="O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P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Q980" s="7" t="str">
        <f>IF(Overall!S982&lt;&gt;"",_xlfn.VALUETOTEXT(Overall!S982),"")</f>
        <v/>
      </c>
      <c r="R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S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T980" s="5" t="str">
        <f t="shared" si="31"/>
        <v/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 t="str">
        <f>IF(Overall!$A982&lt;&gt;"",IF(AND(MONTH($O980) &lt;= 9, MONTH($P980) &gt;= 9), IF($T980 &lt;&gt; "", $H980/$T980, ""), ""),"")</f>
        <v/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 t="str">
        <f ca="1">IFERROR(IF(AND(NOW()&lt;= EOMONTH(DATE(YEAR($P980),9, 1), 0), Overall!$A982&lt;&gt;"", MONTH($O980) &lt;= 9, MONTH($P980) &gt;= 9), IF($T980 &lt;&gt; "", $H980/$T980, ""), ""), "")</f>
        <v/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0</v>
      </c>
    </row>
    <row r="981" spans="1:46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6" t="str">
        <f>IF(Overall!T983&lt;&gt;"",VALUE(Overall!T983),"")</f>
        <v/>
      </c>
      <c r="O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P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Q981" s="7" t="str">
        <f>IF(Overall!S983&lt;&gt;"",_xlfn.VALUETOTEXT(Overall!S983),"")</f>
        <v/>
      </c>
      <c r="R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S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T981" s="5" t="str">
        <f t="shared" si="31"/>
        <v/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 t="str">
        <f>IF(Overall!$A983&lt;&gt;"",IF(AND(MONTH($O981) &lt;= 8, MONTH($P981) &gt;= 8), IF($T981 &lt;&gt; "", $H981/$T981, ""), ""),"")</f>
        <v/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 t="str">
        <f ca="1">IFERROR(IF(AND(NOW()&lt;= EOMONTH(DATE(YEAR($P981),8, 1), 0), Overall!$A983&lt;&gt;"", MONTH($O981) &lt;= 8, MONTH($P981) &gt;= 8), IF($T981 &lt;&gt; "", $H981/$T981, ""), ""), "")</f>
        <v/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0</v>
      </c>
    </row>
    <row r="982" spans="1:46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6" t="str">
        <f>IF(Overall!T984&lt;&gt;"",VALUE(Overall!T984),"")</f>
        <v/>
      </c>
      <c r="O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P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Q982" s="7" t="str">
        <f>IF(Overall!S984&lt;&gt;"",_xlfn.VALUETOTEXT(Overall!S984),"")</f>
        <v/>
      </c>
      <c r="R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S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T982" s="5" t="str">
        <f t="shared" si="31"/>
        <v/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 t="str">
        <f>IF(Overall!$A984&lt;&gt;"",IF(AND(MONTH($O982) &lt;= 7, MONTH($P982) &gt;= 7 ), IF($T982 &lt;&gt; "", $H982/$T982, ""), ""),"")</f>
        <v/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 t="str">
        <f ca="1">IFERROR(IF(AND(NOW()&lt;= EOMONTH(DATE(YEAR($P982),7, 1), 0), Overall!$A984&lt;&gt;"", MONTH($O982) &lt;= 7, MONTH($P982) &gt;= 7), IF($T982 &lt;&gt; "", $H982/$T982, ""), ""), "")</f>
        <v/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0</v>
      </c>
    </row>
    <row r="983" spans="1:46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6" t="str">
        <f>IF(Overall!T985&lt;&gt;"",VALUE(Overall!T985),"")</f>
        <v/>
      </c>
      <c r="O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P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Q983" s="7" t="str">
        <f>IF(Overall!S985&lt;&gt;"",_xlfn.VALUETOTEXT(Overall!S985),"")</f>
        <v/>
      </c>
      <c r="R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S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T983" s="5" t="str">
        <f t="shared" si="31"/>
        <v/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 t="str">
        <f>IF(Overall!$A985&lt;&gt;"",IF(AND(MONTH($O983) &lt;= 7, MONTH($P983) &gt;= 7 ), IF($T983 &lt;&gt; "", $H983/$T983, ""), ""),"")</f>
        <v/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 t="str">
        <f ca="1">IFERROR(IF(AND(NOW()&lt;= EOMONTH(DATE(YEAR($P983),7, 1), 0), Overall!$A985&lt;&gt;"", MONTH($O983) &lt;= 7, MONTH($P983) &gt;= 7), IF($T983 &lt;&gt; "", $H983/$T983, ""), ""), "")</f>
        <v/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0</v>
      </c>
    </row>
    <row r="984" spans="1:46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6" t="str">
        <f>IF(Overall!T986&lt;&gt;"",VALUE(Overall!T986),"")</f>
        <v/>
      </c>
      <c r="O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P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Q984" s="7" t="str">
        <f>IF(Overall!S986&lt;&gt;"",_xlfn.VALUETOTEXT(Overall!S986),"")</f>
        <v/>
      </c>
      <c r="R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S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T984" s="5" t="str">
        <f t="shared" si="31"/>
        <v/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 t="str">
        <f>IF(Overall!$A986&lt;&gt;"",IF(AND(MONTH($O984) &lt;= 7, MONTH($P984) &gt;= 7 ), IF($T984 &lt;&gt; "", $H984/$T984, ""), ""),"")</f>
        <v/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 t="str">
        <f ca="1">IFERROR(IF(AND(NOW()&lt;= EOMONTH(DATE(YEAR($P984),7, 1), 0), Overall!$A986&lt;&gt;"", MONTH($O984) &lt;= 7, MONTH($P984) &gt;= 7), IF($T984 &lt;&gt; "", $H984/$T984, ""), ""), "")</f>
        <v/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0</v>
      </c>
    </row>
    <row r="985" spans="1:46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6" t="str">
        <f>IF(Overall!T987&lt;&gt;"",VALUE(Overall!T987),"")</f>
        <v/>
      </c>
      <c r="O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P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Q985" s="7" t="str">
        <f>IF(Overall!S987&lt;&gt;"",_xlfn.VALUETOTEXT(Overall!S987),"")</f>
        <v/>
      </c>
      <c r="R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S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T985" s="5" t="str">
        <f t="shared" si="31"/>
        <v/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 t="str">
        <f>IF(Overall!$A987&lt;&gt;"",IF(AND(MONTH($O985) &lt;= 7, MONTH($P985) &gt;= 7 ), IF($T985 &lt;&gt; "", $H985/$T985, ""), ""),"")</f>
        <v/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 t="str">
        <f ca="1">IFERROR(IF(AND(NOW()&lt;= EOMONTH(DATE(YEAR($P985),7, 1), 0), Overall!$A987&lt;&gt;"", MONTH($O985) &lt;= 7, MONTH($P985) &gt;= 7), IF($T985 &lt;&gt; "", $H985/$T985, ""), ""), "")</f>
        <v/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0</v>
      </c>
    </row>
    <row r="986" spans="1:46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6" t="str">
        <f>IF(Overall!T988&lt;&gt;"",VALUE(Overall!T988),"")</f>
        <v/>
      </c>
      <c r="O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P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Q986" s="7" t="str">
        <f>IF(Overall!S988&lt;&gt;"",_xlfn.VALUETOTEXT(Overall!S988),"")</f>
        <v/>
      </c>
      <c r="R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S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T986" s="5" t="str">
        <f t="shared" si="31"/>
        <v/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 t="str">
        <f>IF(Overall!$A988&lt;&gt;"",IF(AND(MONTH($O986) &lt;= 7, MONTH($P986) &gt;= 7 ), IF($T986 &lt;&gt; "", $H986/$T986, ""), ""),"")</f>
        <v/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 t="str">
        <f ca="1">IFERROR(IF(AND(NOW()&lt;= EOMONTH(DATE(YEAR($P986),7, 1), 0), Overall!$A988&lt;&gt;"", MONTH($O986) &lt;= 7, MONTH($P986) &gt;= 7), IF($T986 &lt;&gt; "", $H986/$T986, ""), ""), "")</f>
        <v/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0</v>
      </c>
    </row>
    <row r="987" spans="1:46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6" t="str">
        <f>IF(Overall!T989&lt;&gt;"",VALUE(Overall!T989),"")</f>
        <v/>
      </c>
      <c r="O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P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Q987" s="7" t="str">
        <f>IF(Overall!S989&lt;&gt;"",_xlfn.VALUETOTEXT(Overall!S989),"")</f>
        <v/>
      </c>
      <c r="R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S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T987" s="5" t="str">
        <f t="shared" si="31"/>
        <v/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 t="str">
        <f>IF(Overall!$A989&lt;&gt;"",IF(AND(MONTH($O987) &lt;= 7, MONTH($P987) &gt;= 7 ), IF($T987 &lt;&gt; "", $H987/$T987, ""), ""),"")</f>
        <v/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 t="str">
        <f ca="1">IFERROR(IF(AND(NOW()&lt;= EOMONTH(DATE(YEAR($P987),7, 1), 0), Overall!$A989&lt;&gt;"", MONTH($O987) &lt;= 7, MONTH($P987) &gt;= 7), IF($T987 &lt;&gt; "", $H987/$T987, ""), ""), "")</f>
        <v/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0</v>
      </c>
    </row>
    <row r="988" spans="1:46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6" t="str">
        <f>IF(Overall!T990&lt;&gt;"",VALUE(Overall!T990),"")</f>
        <v/>
      </c>
      <c r="O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P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Q988" s="7" t="str">
        <f>IF(Overall!S990&lt;&gt;"",_xlfn.VALUETOTEXT(Overall!S990),"")</f>
        <v/>
      </c>
      <c r="R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S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T988" s="5" t="str">
        <f t="shared" si="31"/>
        <v/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 t="str">
        <f>IF(Overall!$A990&lt;&gt;"",IF(AND(MONTH($O988) &lt;= 7, MONTH($P988) &gt;= 7 ), IF($T988 &lt;&gt; "", $H988/$T988, ""), ""),"")</f>
        <v/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 t="str">
        <f ca="1">IFERROR(IF(AND(NOW()&lt;= EOMONTH(DATE(YEAR($P988),7, 1), 0), Overall!$A990&lt;&gt;"", MONTH($O988) &lt;= 7, MONTH($P988) &gt;= 7), IF($T988 &lt;&gt; "", $H988/$T988, ""), ""), "")</f>
        <v/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0</v>
      </c>
    </row>
    <row r="989" spans="1:46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6" t="str">
        <f>IF(Overall!T991&lt;&gt;"",VALUE(Overall!T991),"")</f>
        <v/>
      </c>
      <c r="O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P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Q989" s="7" t="str">
        <f>IF(Overall!S991&lt;&gt;"",_xlfn.VALUETOTEXT(Overall!S991),"")</f>
        <v/>
      </c>
      <c r="R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S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T989" s="5" t="str">
        <f t="shared" si="31"/>
        <v/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 t="str">
        <f>IF(Overall!$A991&lt;&gt;"",IF(AND(MONTH($O989) &lt;= 7, MONTH($P989) &gt;= 7 ), IF($T989 &lt;&gt; "", $H989/$T989, ""), ""),"")</f>
        <v/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 t="str">
        <f ca="1">IFERROR(IF(AND(NOW()&lt;= EOMONTH(DATE(YEAR($P989),7, 1), 0), Overall!$A991&lt;&gt;"", MONTH($O989) &lt;= 7, MONTH($P989) &gt;= 7), IF($T989 &lt;&gt; "", $H989/$T989, ""), ""), "")</f>
        <v/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0</v>
      </c>
    </row>
    <row r="990" spans="1:46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6" t="str">
        <f>IF(Overall!T992&lt;&gt;"",VALUE(Overall!T992),"")</f>
        <v/>
      </c>
      <c r="O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P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Q990" s="7" t="str">
        <f>IF(Overall!S992&lt;&gt;"",_xlfn.VALUETOTEXT(Overall!S992),"")</f>
        <v/>
      </c>
      <c r="R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S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T990" s="5" t="str">
        <f t="shared" si="31"/>
        <v/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 t="str">
        <f>IF(Overall!$A992&lt;&gt;"",IF(AND(MONTH($O990) &lt;= 7, MONTH($P990) &gt;= 7 ), IF($T990 &lt;&gt; "", $H990/$T990, ""), ""),"")</f>
        <v/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 t="str">
        <f ca="1">IFERROR(IF(AND(NOW()&lt;= EOMONTH(DATE(YEAR($P990),7, 1), 0), Overall!$A992&lt;&gt;"", MONTH($O990) &lt;= 7, MONTH($P990) &gt;= 7), IF($T990 &lt;&gt; "", $H990/$T990, ""), ""), "")</f>
        <v/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0</v>
      </c>
    </row>
    <row r="991" spans="1:46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6" t="str">
        <f>IF(Overall!T993&lt;&gt;"",VALUE(Overall!T993),"")</f>
        <v/>
      </c>
      <c r="O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P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Q991" s="7" t="str">
        <f>IF(Overall!S993&lt;&gt;"",_xlfn.VALUETOTEXT(Overall!S993),"")</f>
        <v/>
      </c>
      <c r="R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S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T991" s="5" t="str">
        <f t="shared" si="31"/>
        <v/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 t="str">
        <f>IF(Overall!$A993&lt;&gt;"",IF(AND(MONTH($O991) &lt;= 7, MONTH($P991) &gt;= 7 ), IF($T991 &lt;&gt; "", $H991/$T991, ""), ""),"")</f>
        <v/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 t="str">
        <f ca="1">IFERROR(IF(AND(NOW()&lt;= EOMONTH(DATE(YEAR($P991),7, 1), 0), Overall!$A993&lt;&gt;"", MONTH($O991) &lt;= 7, MONTH($P991) &gt;= 7), IF($T991 &lt;&gt; "", $H991/$T991, ""), ""), "")</f>
        <v/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0</v>
      </c>
    </row>
    <row r="992" spans="1:46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6" t="str">
        <f>IF(Overall!T994&lt;&gt;"",VALUE(Overall!T994),"")</f>
        <v/>
      </c>
      <c r="O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P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Q992" s="7" t="str">
        <f>IF(Overall!S994&lt;&gt;"",_xlfn.VALUETOTEXT(Overall!S994),"")</f>
        <v/>
      </c>
      <c r="R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S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T992" s="5" t="str">
        <f t="shared" si="31"/>
        <v/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 t="str">
        <f>IF(Overall!$A994&lt;&gt;"",IF(AND(MONTH($O992) &lt;= 7, MONTH($P992) &gt;= 7 ), IF($T992 &lt;&gt; "", $H992/$T992, ""), ""),"")</f>
        <v/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 t="str">
        <f ca="1">IFERROR(IF(AND(NOW()&lt;= EOMONTH(DATE(YEAR($P992),7, 1), 0), Overall!$A994&lt;&gt;"", MONTH($O992) &lt;= 7, MONTH($P992) &gt;= 7), IF($T992 &lt;&gt; "", $H992/$T992, ""), ""), "")</f>
        <v/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0</v>
      </c>
    </row>
    <row r="993" spans="1:46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6" t="str">
        <f>IF(Overall!T995&lt;&gt;"",VALUE(Overall!T995),"")</f>
        <v/>
      </c>
      <c r="O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P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Q993" s="7" t="str">
        <f>IF(Overall!S995&lt;&gt;"",_xlfn.VALUETOTEXT(Overall!S995),"")</f>
        <v/>
      </c>
      <c r="R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S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T993" s="5" t="str">
        <f t="shared" si="31"/>
        <v/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 t="str">
        <f>IF(Overall!$A995&lt;&gt;"",IF(AND(MONTH($O993) &lt;= 10, MONTH($P993) &gt;= 10), IF($T993 &lt;&gt; "", $H993/$T993, ""), ""),"")</f>
        <v/>
      </c>
      <c r="AE993" s="10" t="str">
        <f>IF(Overall!$A995&lt;&gt;"",IF(AND(MONTH($O993) &lt;= 11, MONTH($P993) &gt;= 11), IF($T993 &lt;&gt; "", $H993/$T993, ""), ""),"")</f>
        <v/>
      </c>
      <c r="AF993" s="10" t="str">
        <f>IF(Overall!$A995&lt;&gt;"",IF(AND(MONTH($O993) &lt;= 12, MONTH($P993) &gt;= 12), IF($T993 &lt;&gt; "", $H993/$T993, ""), ""),"")</f>
        <v/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 t="str">
        <f ca="1">IFERROR(IF(AND(NOW()&lt;= EOMONTH(DATE(YEAR($P993),10, 1), 0), Overall!$A995&lt;&gt;"", MONTH($O993) &lt;= 10, MONTH($P993) &gt;= 10), IF($T993 &lt;&gt; "", $H993/$T993, ""), ""), "")</f>
        <v/>
      </c>
      <c r="AR993" s="10" t="str">
        <f ca="1">IFERROR(IF(AND(NOW()&lt;= EOMONTH(DATE(YEAR($P993),11, 1), 0), Overall!$A995&lt;&gt;"", MONTH($O993) &lt;=11, MONTH($P993) &gt;= 11), IF($T993 &lt;&gt; "", $H993/$T993, ""), ""), "")</f>
        <v/>
      </c>
      <c r="AS993" s="10" t="str">
        <f ca="1">IFERROR(IF(AND(NOW()&lt;= EOMONTH(DATE(YEAR($P993),12, 1), 0), Overall!$A995&lt;&gt;"", MONTH($O993) &lt;= 12, MONTH($P993) &gt;= 12), IF($T993 &lt;&gt; "", $H993/$T993, ""), ""), "")</f>
        <v/>
      </c>
      <c r="AT993" s="16">
        <f t="shared" ca="1" si="30"/>
        <v>0</v>
      </c>
    </row>
    <row r="994" spans="1:46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6" t="str">
        <f>IF(Overall!T996&lt;&gt;"",VALUE(Overall!T996),"")</f>
        <v/>
      </c>
      <c r="O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P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Q994" s="7" t="str">
        <f>IF(Overall!S996&lt;&gt;"",_xlfn.VALUETOTEXT(Overall!S996),"")</f>
        <v/>
      </c>
      <c r="R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S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T994" s="5" t="str">
        <f t="shared" si="31"/>
        <v/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 t="str">
        <f>IF(Overall!$A996&lt;&gt;"",IF(AND(MONTH($O994) &lt;= 10, MONTH($P994) &gt;= 10), IF($T994 &lt;&gt; "", $H994/$T994, ""), ""),"")</f>
        <v/>
      </c>
      <c r="AE994" s="10" t="str">
        <f>IF(Overall!$A996&lt;&gt;"",IF(AND(MONTH($O994) &lt;= 11, MONTH($P994) &gt;= 11), IF($T994 &lt;&gt; "", $H994/$T994, ""), ""),"")</f>
        <v/>
      </c>
      <c r="AF994" s="10" t="str">
        <f>IF(Overall!$A996&lt;&gt;"",IF(AND(MONTH($O994) &lt;= 12, MONTH($P994) &gt;= 12), IF($T994 &lt;&gt; "", $H994/$T994, ""), ""),"")</f>
        <v/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 t="str">
        <f ca="1">IFERROR(IF(AND(NOW()&lt;= EOMONTH(DATE(YEAR($P994),10, 1), 0), Overall!$A996&lt;&gt;"", MONTH($O994) &lt;= 10, MONTH($P994) &gt;= 10), IF($T994 &lt;&gt; "", $H994/$T994, ""), ""), "")</f>
        <v/>
      </c>
      <c r="AR994" s="10" t="str">
        <f ca="1">IFERROR(IF(AND(NOW()&lt;= EOMONTH(DATE(YEAR($P994),11, 1), 0), Overall!$A996&lt;&gt;"", MONTH($O994) &lt;=11, MONTH($P994) &gt;= 11), IF($T994 &lt;&gt; "", $H994/$T994, ""), ""), "")</f>
        <v/>
      </c>
      <c r="AS994" s="10" t="str">
        <f ca="1">IFERROR(IF(AND(NOW()&lt;= EOMONTH(DATE(YEAR($P994),12, 1), 0), Overall!$A996&lt;&gt;"", MONTH($O994) &lt;= 12, MONTH($P994) &gt;= 12), IF($T994 &lt;&gt; "", $H994/$T994, ""), ""), "")</f>
        <v/>
      </c>
      <c r="AT994" s="16">
        <f t="shared" ca="1" si="30"/>
        <v>0</v>
      </c>
    </row>
    <row r="995" spans="1:46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6" t="str">
        <f>IF(Overall!T997&lt;&gt;"",VALUE(Overall!T997),"")</f>
        <v/>
      </c>
      <c r="O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P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Q995" s="7" t="str">
        <f>IF(Overall!S997&lt;&gt;"",_xlfn.VALUETOTEXT(Overall!S997),"")</f>
        <v/>
      </c>
      <c r="R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S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T995" s="5" t="str">
        <f t="shared" si="31"/>
        <v/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 t="str">
        <f>IF(Overall!$A997&lt;&gt;"",IF(AND(MONTH($O995) &lt;= 10, MONTH($P995) &gt;= 10), IF($T995 &lt;&gt; "", $H995/$T995, ""), ""),"")</f>
        <v/>
      </c>
      <c r="AE995" s="10" t="str">
        <f>IF(Overall!$A997&lt;&gt;"",IF(AND(MONTH($O995) &lt;= 11, MONTH($P995) &gt;= 11), IF($T995 &lt;&gt; "", $H995/$T995, ""), ""),"")</f>
        <v/>
      </c>
      <c r="AF995" s="10" t="str">
        <f>IF(Overall!$A997&lt;&gt;"",IF(AND(MONTH($O995) &lt;= 12, MONTH($P995) &gt;= 12), IF($T995 &lt;&gt; "", $H995/$T995, ""), ""),"")</f>
        <v/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 t="str">
        <f ca="1">IFERROR(IF(AND(NOW()&lt;= EOMONTH(DATE(YEAR($P995),10, 1), 0), Overall!$A997&lt;&gt;"", MONTH($O995) &lt;= 10, MONTH($P995) &gt;= 10), IF($T995 &lt;&gt; "", $H995/$T995, ""), ""), "")</f>
        <v/>
      </c>
      <c r="AR995" s="10" t="str">
        <f ca="1">IFERROR(IF(AND(NOW()&lt;= EOMONTH(DATE(YEAR($P995),11, 1), 0), Overall!$A997&lt;&gt;"", MONTH($O995) &lt;=11, MONTH($P995) &gt;= 11), IF($T995 &lt;&gt; "", $H995/$T995, ""), ""), "")</f>
        <v/>
      </c>
      <c r="AS995" s="10" t="str">
        <f ca="1">IFERROR(IF(AND(NOW()&lt;= EOMONTH(DATE(YEAR($P995),12, 1), 0), Overall!$A997&lt;&gt;"", MONTH($O995) &lt;= 12, MONTH($P995) &gt;= 12), IF($T995 &lt;&gt; "", $H995/$T995, ""), ""), "")</f>
        <v/>
      </c>
      <c r="AT995" s="16">
        <f t="shared" ca="1" si="30"/>
        <v>0</v>
      </c>
    </row>
    <row r="996" spans="1:46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6" t="str">
        <f>IF(Overall!T998&lt;&gt;"",VALUE(Overall!T998),"")</f>
        <v/>
      </c>
      <c r="O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P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Q996" s="7" t="str">
        <f>IF(Overall!S998&lt;&gt;"",_xlfn.VALUETOTEXT(Overall!S998),"")</f>
        <v/>
      </c>
      <c r="R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S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T996" s="5" t="str">
        <f t="shared" si="31"/>
        <v/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 t="str">
        <f>IF(Overall!$A998&lt;&gt;"",IF(AND(MONTH($O996) &lt;= 10, MONTH($P996) &gt;= 10), IF($T996 &lt;&gt; "", $H996/$T996, ""), ""),"")</f>
        <v/>
      </c>
      <c r="AE996" s="10" t="str">
        <f>IF(Overall!$A998&lt;&gt;"",IF(AND(MONTH($O996) &lt;= 11, MONTH($P996) &gt;= 11), IF($T996 &lt;&gt; "", $H996/$T996, ""), ""),"")</f>
        <v/>
      </c>
      <c r="AF996" s="10" t="str">
        <f>IF(Overall!$A998&lt;&gt;"",IF(AND(MONTH($O996) &lt;= 12, MONTH($P996) &gt;= 12), IF($T996 &lt;&gt; "", $H996/$T996, ""), ""),"")</f>
        <v/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 t="str">
        <f ca="1">IFERROR(IF(AND(NOW()&lt;= EOMONTH(DATE(YEAR($P996),10, 1), 0), Overall!$A998&lt;&gt;"", MONTH($O996) &lt;= 10, MONTH($P996) &gt;= 10), IF($T996 &lt;&gt; "", $H996/$T996, ""), ""), "")</f>
        <v/>
      </c>
      <c r="AR996" s="10" t="str">
        <f ca="1">IFERROR(IF(AND(NOW()&lt;= EOMONTH(DATE(YEAR($P996),11, 1), 0), Overall!$A998&lt;&gt;"", MONTH($O996) &lt;=11, MONTH($P996) &gt;= 11), IF($T996 &lt;&gt; "", $H996/$T996, ""), ""), "")</f>
        <v/>
      </c>
      <c r="AS996" s="10" t="str">
        <f ca="1">IFERROR(IF(AND(NOW()&lt;= EOMONTH(DATE(YEAR($P996),12, 1), 0), Overall!$A998&lt;&gt;"", MONTH($O996) &lt;= 12, MONTH($P996) &gt;= 12), IF($T996 &lt;&gt; "", $H996/$T996, ""), ""), "")</f>
        <v/>
      </c>
      <c r="AT996" s="16">
        <f t="shared" ca="1" si="30"/>
        <v>0</v>
      </c>
    </row>
    <row r="997" spans="1:46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6" t="str">
        <f>IF(Overall!T999&lt;&gt;"",VALUE(Overall!T999),"")</f>
        <v/>
      </c>
      <c r="O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P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Q997" s="7" t="str">
        <f>IF(Overall!S999&lt;&gt;"",_xlfn.VALUETOTEXT(Overall!S999),"")</f>
        <v/>
      </c>
      <c r="R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S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T997" s="5" t="str">
        <f t="shared" si="31"/>
        <v/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 t="str">
        <f>IF(Overall!$A999&lt;&gt;"",IF(AND(MONTH($O997) &lt;= 10, MONTH($P997) &gt;= 10), IF($T997 &lt;&gt; "", $H997/$T997, ""), ""),"")</f>
        <v/>
      </c>
      <c r="AE997" s="10" t="str">
        <f>IF(Overall!$A999&lt;&gt;"",IF(AND(MONTH($O997) &lt;= 11, MONTH($P997) &gt;= 11), IF($T997 &lt;&gt; "", $H997/$T997, ""), ""),"")</f>
        <v/>
      </c>
      <c r="AF997" s="10" t="str">
        <f>IF(Overall!$A999&lt;&gt;"",IF(AND(MONTH($O997) &lt;= 12, MONTH($P997) &gt;= 12), IF($T997 &lt;&gt; "", $H997/$T997, ""), ""),"")</f>
        <v/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 t="str">
        <f ca="1">IFERROR(IF(AND(NOW()&lt;= EOMONTH(DATE(YEAR($P997),10, 1), 0), Overall!$A999&lt;&gt;"", MONTH($O997) &lt;= 10, MONTH($P997) &gt;= 10), IF($T997 &lt;&gt; "", $H997/$T997, ""), ""), "")</f>
        <v/>
      </c>
      <c r="AR997" s="10" t="str">
        <f ca="1">IFERROR(IF(AND(NOW()&lt;= EOMONTH(DATE(YEAR($P997),11, 1), 0), Overall!$A999&lt;&gt;"", MONTH($O997) &lt;=11, MONTH($P997) &gt;= 11), IF($T997 &lt;&gt; "", $H997/$T997, ""), ""), "")</f>
        <v/>
      </c>
      <c r="AS997" s="10" t="str">
        <f ca="1">IFERROR(IF(AND(NOW()&lt;= EOMONTH(DATE(YEAR($P997),12, 1), 0), Overall!$A999&lt;&gt;"", MONTH($O997) &lt;= 12, MONTH($P997) &gt;= 12), IF($T997 &lt;&gt; "", $H997/$T997, ""), ""), "")</f>
        <v/>
      </c>
      <c r="AT997" s="16">
        <f t="shared" ca="1" si="30"/>
        <v>0</v>
      </c>
    </row>
    <row r="998" spans="1:46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6" t="str">
        <f>IF(Overall!T1000&lt;&gt;"",VALUE(Overall!T1000),"")</f>
        <v/>
      </c>
      <c r="O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P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Q998" s="7" t="str">
        <f>IF(Overall!S1000&lt;&gt;"",_xlfn.VALUETOTEXT(Overall!S1000),"")</f>
        <v/>
      </c>
      <c r="R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S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T998" s="5" t="str">
        <f t="shared" si="31"/>
        <v/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 t="str">
        <f>IF(Overall!$A1000&lt;&gt;"",IF(AND(MONTH($O998) &lt;= 9, MONTH($P998) &gt;= 9), IF($T998 &lt;&gt; "", $H998/$T998, ""), ""),"")</f>
        <v/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 t="str">
        <f ca="1">IFERROR(IF(AND(NOW()&lt;= EOMONTH(DATE(YEAR($P998),9, 1), 0), Overall!$A1000&lt;&gt;"", MONTH($O998) &lt;= 9, MONTH($P998) &gt;= 9), IF($T998 &lt;&gt; "", $H998/$T998, ""), ""), "")</f>
        <v/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0</v>
      </c>
    </row>
    <row r="999" spans="1:46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6" t="str">
        <f>IF(Overall!T1001&lt;&gt;"",VALUE(Overall!T1001),"")</f>
        <v/>
      </c>
      <c r="O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P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Q999" s="7" t="str">
        <f>IF(Overall!S1001&lt;&gt;"",_xlfn.VALUETOTEXT(Overall!S1001),"")</f>
        <v/>
      </c>
      <c r="R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S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T999" s="5" t="str">
        <f t="shared" si="31"/>
        <v/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 t="str">
        <f>IF(Overall!$A1001&lt;&gt;"",IF(AND(MONTH($O999) &lt;= 8, MONTH($P999) &gt;= 8), IF($T999 &lt;&gt; "", $H999/$T999, ""), ""),"")</f>
        <v/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 t="str">
        <f ca="1">IFERROR(IF(AND(NOW()&lt;= EOMONTH(DATE(YEAR($P999),8, 1), 0), Overall!$A1001&lt;&gt;"", MONTH($O999) &lt;= 8, MONTH($P999) &gt;= 8), IF($T999 &lt;&gt; "", $H999/$T999, ""), ""), "")</f>
        <v/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0</v>
      </c>
    </row>
    <row r="1000" spans="1:46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6" t="str">
        <f>IF(Overall!T1002&lt;&gt;"",VALUE(Overall!T1002),"")</f>
        <v/>
      </c>
      <c r="O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P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Q1000" s="7" t="str">
        <f>IF(Overall!S1002&lt;&gt;"",_xlfn.VALUETOTEXT(Overall!S1002),"")</f>
        <v/>
      </c>
      <c r="R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S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T1000" s="5" t="str">
        <f t="shared" si="31"/>
        <v/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 t="str">
        <f>IF(Overall!$A1002&lt;&gt;"",IF(AND(MONTH($O1000) &lt;= 8, MONTH($P1000) &gt;= 8), IF($T1000 &lt;&gt; "", $H1000/$T1000, ""), ""),"")</f>
        <v/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 t="str">
        <f ca="1">IFERROR(IF(AND(NOW()&lt;= EOMONTH(DATE(YEAR($P1000),8, 1), 0), Overall!$A1002&lt;&gt;"", MONTH($O1000) &lt;= 8, MONTH($P1000) &gt;= 8), IF($T1000 &lt;&gt; "", $H1000/$T1000, ""), ""), "")</f>
        <v/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0</v>
      </c>
    </row>
    <row r="1001" spans="1:46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6" t="str">
        <f>IF(Overall!T1003&lt;&gt;"",VALUE(Overall!T1003),"")</f>
        <v/>
      </c>
      <c r="O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P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Q1001" s="7" t="str">
        <f>IF(Overall!S1003&lt;&gt;"",_xlfn.VALUETOTEXT(Overall!S1003),"")</f>
        <v/>
      </c>
      <c r="R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S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T1001" s="5" t="str">
        <f t="shared" si="31"/>
        <v/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 t="str">
        <f>IF(Overall!$A1003&lt;&gt;"",IF(AND(MONTH($O1001) &lt;= 8, MONTH($P1001) &gt;= 8), IF($T1001 &lt;&gt; "", $H1001/$T1001, ""), ""),"")</f>
        <v/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 t="str">
        <f ca="1">IFERROR(IF(AND(NOW()&lt;= EOMONTH(DATE(YEAR($P1001),8, 1), 0), Overall!$A1003&lt;&gt;"", MONTH($O1001) &lt;= 8, MONTH($P1001) &gt;= 8), IF($T1001 &lt;&gt; "", $H1001/$T1001, ""), ""), "")</f>
        <v/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0</v>
      </c>
    </row>
    <row r="1002" spans="1:46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6" t="str">
        <f>IF(Overall!T1004&lt;&gt;"",VALUE(Overall!T1004),"")</f>
        <v/>
      </c>
      <c r="O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P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Q1002" s="7" t="str">
        <f>IF(Overall!S1004&lt;&gt;"",_xlfn.VALUETOTEXT(Overall!S1004),"")</f>
        <v/>
      </c>
      <c r="R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S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T1002" s="5" t="str">
        <f t="shared" si="31"/>
        <v/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 t="str">
        <f>IF(Overall!$A1004&lt;&gt;"",IF(AND(MONTH($O1002) &lt;= 7, MONTH($P1002) &gt;= 7 ), IF($T1002 &lt;&gt; "", $H1002/$T1002, ""), ""),"")</f>
        <v/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 t="str">
        <f ca="1">IFERROR(IF(AND(NOW()&lt;= EOMONTH(DATE(YEAR($P1002),7, 1), 0), Overall!$A1004&lt;&gt;"", MONTH($O1002) &lt;= 7, MONTH($P1002) &gt;= 7), IF($T1002 &lt;&gt; "", $H1002/$T1002, ""), ""), "")</f>
        <v/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0</v>
      </c>
    </row>
    <row r="1003" spans="1:46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6" t="str">
        <f>IF(Overall!T1005&lt;&gt;"",VALUE(Overall!T1005),"")</f>
        <v/>
      </c>
      <c r="O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P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Q1003" s="7" t="str">
        <f>IF(Overall!S1005&lt;&gt;"",_xlfn.VALUETOTEXT(Overall!S1005),"")</f>
        <v/>
      </c>
      <c r="R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S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T1003" s="5" t="str">
        <f t="shared" si="31"/>
        <v/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 t="str">
        <f>IF(Overall!$A1005&lt;&gt;"",IF(AND(MONTH($O1003) &lt;= 7, MONTH($P1003) &gt;= 7 ), IF($T1003 &lt;&gt; "", $H1003/$T1003, ""), ""),"")</f>
        <v/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 t="str">
        <f ca="1">IFERROR(IF(AND(NOW()&lt;= EOMONTH(DATE(YEAR($P1003),7, 1), 0), Overall!$A1005&lt;&gt;"", MONTH($O1003) &lt;= 7, MONTH($P1003) &gt;= 7), IF($T1003 &lt;&gt; "", $H1003/$T1003, ""), ""), "")</f>
        <v/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0</v>
      </c>
    </row>
    <row r="1004" spans="1:46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6" t="str">
        <f>IF(Overall!T1006&lt;&gt;"",VALUE(Overall!T1006),"")</f>
        <v/>
      </c>
      <c r="O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P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Q1004" s="7" t="str">
        <f>IF(Overall!S1006&lt;&gt;"",_xlfn.VALUETOTEXT(Overall!S1006),"")</f>
        <v/>
      </c>
      <c r="R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S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T1004" s="5" t="str">
        <f t="shared" si="31"/>
        <v/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 t="str">
        <f>IF(Overall!$A1006&lt;&gt;"",IF(AND(MONTH($O1004) &lt;= 8, MONTH($P1004) &gt;= 8), IF($T1004 &lt;&gt; "", $H1004/$T1004, ""), ""),"")</f>
        <v/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 t="str">
        <f ca="1">IFERROR(IF(AND(NOW()&lt;= EOMONTH(DATE(YEAR($P1004),8, 1), 0), Overall!$A1006&lt;&gt;"", MONTH($O1004) &lt;= 8, MONTH($P1004) &gt;= 8), IF($T1004 &lt;&gt; "", $H1004/$T1004, ""), ""), "")</f>
        <v/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0</v>
      </c>
    </row>
    <row r="1005" spans="1:46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6" t="str">
        <f>IF(Overall!T1007&lt;&gt;"",VALUE(Overall!T1007),"")</f>
        <v/>
      </c>
      <c r="O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P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Q1005" s="7" t="str">
        <f>IF(Overall!S1007&lt;&gt;"",_xlfn.VALUETOTEXT(Overall!S1007),"")</f>
        <v/>
      </c>
      <c r="R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S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T1005" s="5" t="str">
        <f t="shared" si="31"/>
        <v/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 t="str">
        <f>IF(Overall!$A1007&lt;&gt;"",IF(AND(MONTH($O1005) &lt;= 8, MONTH($P1005) &gt;= 8), IF($T1005 &lt;&gt; "", $H1005/$T1005, ""), ""),"")</f>
        <v/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 t="str">
        <f ca="1">IFERROR(IF(AND(NOW()&lt;= EOMONTH(DATE(YEAR($P1005),8, 1), 0), Overall!$A1007&lt;&gt;"", MONTH($O1005) &lt;= 8, MONTH($P1005) &gt;= 8), IF($T1005 &lt;&gt; "", $H1005/$T1005, ""), ""), "")</f>
        <v/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0</v>
      </c>
    </row>
    <row r="1006" spans="1:46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6" t="str">
        <f>IF(Overall!T1008&lt;&gt;"",VALUE(Overall!T1008),"")</f>
        <v/>
      </c>
      <c r="O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P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Q1006" s="7" t="str">
        <f>IF(Overall!S1008&lt;&gt;"",_xlfn.VALUETOTEXT(Overall!S1008),"")</f>
        <v/>
      </c>
      <c r="R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S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T1006" s="5" t="str">
        <f t="shared" si="31"/>
        <v/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 t="str">
        <f>IF(Overall!$A1008&lt;&gt;"",IF(AND(MONTH($O1006) &lt;= 8, MONTH($P1006) &gt;= 8), IF($T1006 &lt;&gt; "", $H1006/$T1006, ""), ""),"")</f>
        <v/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 t="str">
        <f ca="1">IFERROR(IF(AND(NOW()&lt;= EOMONTH(DATE(YEAR($P1006),8, 1), 0), Overall!$A1008&lt;&gt;"", MONTH($O1006) &lt;= 8, MONTH($P1006) &gt;= 8), IF($T1006 &lt;&gt; "", $H1006/$T1006, ""), ""), "")</f>
        <v/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0</v>
      </c>
    </row>
    <row r="1007" spans="1:46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6" t="str">
        <f>IF(Overall!T1009&lt;&gt;"",VALUE(Overall!T1009),"")</f>
        <v/>
      </c>
      <c r="O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P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Q1007" s="7" t="str">
        <f>IF(Overall!S1009&lt;&gt;"",_xlfn.VALUETOTEXT(Overall!S1009),"")</f>
        <v/>
      </c>
      <c r="R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S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T1007" s="5" t="str">
        <f t="shared" si="31"/>
        <v/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 t="str">
        <f>IF(Overall!$A1009&lt;&gt;"",IF(AND(MONTH($O1007) &lt;= 8, MONTH($P1007) &gt;= 8), IF($T1007 &lt;&gt; "", $H1007/$T1007, ""), ""),"")</f>
        <v/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 t="str">
        <f ca="1">IFERROR(IF(AND(NOW()&lt;= EOMONTH(DATE(YEAR($P1007),8, 1), 0), Overall!$A1009&lt;&gt;"", MONTH($O1007) &lt;= 8, MONTH($P1007) &gt;= 8), IF($T1007 &lt;&gt; "", $H1007/$T1007, ""), ""), "")</f>
        <v/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0</v>
      </c>
    </row>
    <row r="1008" spans="1:46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6" t="str">
        <f>IF(Overall!T1010&lt;&gt;"",VALUE(Overall!T1010),"")</f>
        <v/>
      </c>
      <c r="O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P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Q1008" s="7" t="str">
        <f>IF(Overall!S1010&lt;&gt;"",_xlfn.VALUETOTEXT(Overall!S1010),"")</f>
        <v/>
      </c>
      <c r="R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S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T1008" s="5" t="str">
        <f t="shared" si="31"/>
        <v/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 t="str">
        <f>IF(Overall!$A1010&lt;&gt;"",IF(AND(MONTH($O1008) &lt;= 8, MONTH($P1008) &gt;= 8), IF($T1008 &lt;&gt; "", $H1008/$T1008, ""), ""),"")</f>
        <v/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 t="str">
        <f ca="1">IFERROR(IF(AND(NOW()&lt;= EOMONTH(DATE(YEAR($P1008),8, 1), 0), Overall!$A1010&lt;&gt;"", MONTH($O1008) &lt;= 8, MONTH($P1008) &gt;= 8), IF($T1008 &lt;&gt; "", $H1008/$T1008, ""), ""), "")</f>
        <v/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0</v>
      </c>
    </row>
    <row r="1009" spans="1:46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6" t="str">
        <f>IF(Overall!T1011&lt;&gt;"",VALUE(Overall!T1011),"")</f>
        <v/>
      </c>
      <c r="O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P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Q1009" s="7" t="str">
        <f>IF(Overall!S1011&lt;&gt;"",_xlfn.VALUETOTEXT(Overall!S1011),"")</f>
        <v/>
      </c>
      <c r="R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S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T1009" s="5" t="str">
        <f t="shared" si="31"/>
        <v/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 t="str">
        <f>IF(Overall!$A1011&lt;&gt;"",IF(AND(MONTH($O1009) &lt;= 8, MONTH($P1009) &gt;= 8), IF($T1009 &lt;&gt; "", $H1009/$T1009, ""), ""),"")</f>
        <v/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 t="str">
        <f ca="1">IFERROR(IF(AND(NOW()&lt;= EOMONTH(DATE(YEAR($P1009),8, 1), 0), Overall!$A1011&lt;&gt;"", MONTH($O1009) &lt;= 8, MONTH($P1009) &gt;= 8), IF($T1009 &lt;&gt; "", $H1009/$T1009, ""), ""), "")</f>
        <v/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0</v>
      </c>
    </row>
    <row r="1010" spans="1:46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6" t="str">
        <f>IF(Overall!T1012&lt;&gt;"",VALUE(Overall!T1012),"")</f>
        <v/>
      </c>
      <c r="O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P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Q1010" s="7" t="str">
        <f>IF(Overall!S1012&lt;&gt;"",_xlfn.VALUETOTEXT(Overall!S1012),"")</f>
        <v/>
      </c>
      <c r="R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S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T1010" s="5" t="str">
        <f t="shared" si="31"/>
        <v/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 t="str">
        <f>IF(Overall!$A1012&lt;&gt;"",IF(AND(MONTH($O1010) &lt;= 8, MONTH($P1010) &gt;= 8), IF($T1010 &lt;&gt; "", $H1010/$T1010, ""), ""),"")</f>
        <v/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 t="str">
        <f ca="1">IFERROR(IF(AND(NOW()&lt;= EOMONTH(DATE(YEAR($P1010),8, 1), 0), Overall!$A1012&lt;&gt;"", MONTH($O1010) &lt;= 8, MONTH($P1010) &gt;= 8), IF($T1010 &lt;&gt; "", $H1010/$T1010, ""), ""), "")</f>
        <v/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0</v>
      </c>
    </row>
    <row r="1011" spans="1:46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6" t="str">
        <f>IF(Overall!T1013&lt;&gt;"",VALUE(Overall!T1013),"")</f>
        <v/>
      </c>
      <c r="O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P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Q1011" s="7" t="str">
        <f>IF(Overall!S1013&lt;&gt;"",_xlfn.VALUETOTEXT(Overall!S1013),"")</f>
        <v/>
      </c>
      <c r="R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S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T1011" s="5" t="str">
        <f t="shared" si="31"/>
        <v/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 t="str">
        <f>IF(Overall!$A1013&lt;&gt;"",IF(AND(MONTH($O1011) &lt;= 8, MONTH($P1011) &gt;= 8), IF($T1011 &lt;&gt; "", $H1011/$T1011, ""), ""),"")</f>
        <v/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 t="str">
        <f ca="1">IFERROR(IF(AND(NOW()&lt;= EOMONTH(DATE(YEAR($P1011),8, 1), 0), Overall!$A1013&lt;&gt;"", MONTH($O1011) &lt;= 8, MONTH($P1011) &gt;= 8), IF($T1011 &lt;&gt; "", $H1011/$T1011, ""), ""), "")</f>
        <v/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0</v>
      </c>
    </row>
    <row r="1012" spans="1:46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6" t="str">
        <f>IF(Overall!T1014&lt;&gt;"",VALUE(Overall!T1014),"")</f>
        <v/>
      </c>
      <c r="O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P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Q1012" s="7" t="str">
        <f>IF(Overall!S1014&lt;&gt;"",_xlfn.VALUETOTEXT(Overall!S1014),"")</f>
        <v/>
      </c>
      <c r="R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S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T1012" s="5" t="str">
        <f t="shared" si="31"/>
        <v/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 t="str">
        <f>IF(Overall!$A1014&lt;&gt;"",IF(AND(MONTH($O1012) &lt;= 9, MONTH($P1012) &gt;= 9), IF($T1012 &lt;&gt; "", $H1012/$T1012, ""), ""),"")</f>
        <v/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 t="str">
        <f ca="1">IFERROR(IF(AND(NOW()&lt;= EOMONTH(DATE(YEAR($P1012),9, 1), 0), Overall!$A1014&lt;&gt;"", MONTH($O1012) &lt;= 9, MONTH($P1012) &gt;= 9), IF($T1012 &lt;&gt; "", $H1012/$T1012, ""), ""), "")</f>
        <v/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0</v>
      </c>
    </row>
    <row r="1013" spans="1:46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6" t="str">
        <f>IF(Overall!T1015&lt;&gt;"",VALUE(Overall!T1015),"")</f>
        <v/>
      </c>
      <c r="O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P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Q1013" s="7" t="str">
        <f>IF(Overall!S1015&lt;&gt;"",_xlfn.VALUETOTEXT(Overall!S1015),"")</f>
        <v/>
      </c>
      <c r="R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S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T1013" s="5" t="str">
        <f t="shared" si="31"/>
        <v/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 t="str">
        <f>IF(Overall!$A1015&lt;&gt;"",IF(AND(MONTH($O1013) &lt;= 9, MONTH($P1013) &gt;= 9), IF($T1013 &lt;&gt; "", $H1013/$T1013, ""), ""),"")</f>
        <v/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 t="str">
        <f ca="1">IFERROR(IF(AND(NOW()&lt;= EOMONTH(DATE(YEAR($P1013),9, 1), 0), Overall!$A1015&lt;&gt;"", MONTH($O1013) &lt;= 9, MONTH($P1013) &gt;= 9), IF($T1013 &lt;&gt; "", $H1013/$T1013, ""), ""), "")</f>
        <v/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0</v>
      </c>
    </row>
    <row r="1014" spans="1:46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6" t="str">
        <f>IF(Overall!T1016&lt;&gt;"",VALUE(Overall!T1016),"")</f>
        <v/>
      </c>
      <c r="O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P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Q1014" s="7" t="str">
        <f>IF(Overall!S1016&lt;&gt;"",_xlfn.VALUETOTEXT(Overall!S1016),"")</f>
        <v/>
      </c>
      <c r="R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S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T1014" s="5" t="str">
        <f t="shared" si="31"/>
        <v/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 t="str">
        <f>IF(Overall!$A1016&lt;&gt;"",IF(AND(MONTH($O1014) &lt;= 8, MONTH($P1014) &gt;= 8), IF($T1014 &lt;&gt; "", $H1014/$T1014, ""), ""),"")</f>
        <v/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 t="str">
        <f ca="1">IFERROR(IF(AND(NOW()&lt;= EOMONTH(DATE(YEAR($P1014),8, 1), 0), Overall!$A1016&lt;&gt;"", MONTH($O1014) &lt;= 8, MONTH($P1014) &gt;= 8), IF($T1014 &lt;&gt; "", $H1014/$T1014, ""), ""), "")</f>
        <v/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0</v>
      </c>
    </row>
    <row r="1015" spans="1:46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6" t="str">
        <f>IF(Overall!T1017&lt;&gt;"",VALUE(Overall!T1017),"")</f>
        <v/>
      </c>
      <c r="O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P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Q1015" s="7" t="str">
        <f>IF(Overall!S1017&lt;&gt;"",_xlfn.VALUETOTEXT(Overall!S1017),"")</f>
        <v/>
      </c>
      <c r="R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S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T1015" s="5" t="str">
        <f t="shared" si="31"/>
        <v/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 t="str">
        <f>IF(Overall!$A1017&lt;&gt;"",IF(AND(MONTH($O1015) &lt;= 8, MONTH($P1015) &gt;= 8), IF($T1015 &lt;&gt; "", $H1015/$T1015, ""), ""),"")</f>
        <v/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 t="str">
        <f ca="1">IFERROR(IF(AND(NOW()&lt;= EOMONTH(DATE(YEAR($P1015),8, 1), 0), Overall!$A1017&lt;&gt;"", MONTH($O1015) &lt;= 8, MONTH($P1015) &gt;= 8), IF($T1015 &lt;&gt; "", $H1015/$T1015, ""), ""), "")</f>
        <v/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0</v>
      </c>
    </row>
    <row r="1016" spans="1:46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6" t="str">
        <f>IF(Overall!T1018&lt;&gt;"",VALUE(Overall!T1018),"")</f>
        <v/>
      </c>
      <c r="O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P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Q1016" s="7" t="str">
        <f>IF(Overall!S1018&lt;&gt;"",_xlfn.VALUETOTEXT(Overall!S1018),"")</f>
        <v/>
      </c>
      <c r="R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S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T1016" s="5" t="str">
        <f t="shared" si="31"/>
        <v/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 t="str">
        <f>IF(Overall!$A1018&lt;&gt;"",IF(AND(MONTH($O1016) &lt;= 7, MONTH($P1016) &gt;= 7 ), IF($T1016 &lt;&gt; "", $H1016/$T1016, ""), ""),"")</f>
        <v/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 t="str">
        <f ca="1">IFERROR(IF(AND(NOW()&lt;= EOMONTH(DATE(YEAR($P1016),7, 1), 0), Overall!$A1018&lt;&gt;"", MONTH($O1016) &lt;= 7, MONTH($P1016) &gt;= 7), IF($T1016 &lt;&gt; "", $H1016/$T1016, ""), ""), "")</f>
        <v/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0</v>
      </c>
    </row>
    <row r="1017" spans="1:46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6" t="str">
        <f>IF(Overall!T1019&lt;&gt;"",VALUE(Overall!T1019),"")</f>
        <v/>
      </c>
      <c r="O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P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Q1017" s="7" t="str">
        <f>IF(Overall!S1019&lt;&gt;"",_xlfn.VALUETOTEXT(Overall!S1019),"")</f>
        <v/>
      </c>
      <c r="R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S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T1017" s="5" t="str">
        <f t="shared" si="31"/>
        <v/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 t="str">
        <f>IF(Overall!$A1019&lt;&gt;"",IF(AND(MONTH($O1017) &lt;= 7, MONTH($P1017) &gt;= 7 ), IF($T1017 &lt;&gt; "", $H1017/$T1017, ""), ""),"")</f>
        <v/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 t="str">
        <f ca="1">IFERROR(IF(AND(NOW()&lt;= EOMONTH(DATE(YEAR($P1017),7, 1), 0), Overall!$A1019&lt;&gt;"", MONTH($O1017) &lt;= 7, MONTH($P1017) &gt;= 7), IF($T1017 &lt;&gt; "", $H1017/$T1017, ""), ""), "")</f>
        <v/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0</v>
      </c>
    </row>
    <row r="1018" spans="1:46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6" t="str">
        <f>IF(Overall!T1020&lt;&gt;"",VALUE(Overall!T1020),"")</f>
        <v/>
      </c>
      <c r="O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P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Q1018" s="7" t="str">
        <f>IF(Overall!S1020&lt;&gt;"",_xlfn.VALUETOTEXT(Overall!S1020),"")</f>
        <v/>
      </c>
      <c r="R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S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T1018" s="5" t="str">
        <f t="shared" si="31"/>
        <v/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 t="str">
        <f>IF(Overall!$A1020&lt;&gt;"",IF(AND(MONTH($O1018) &lt;= 10, MONTH($P1018) &gt;= 10), IF($T1018 &lt;&gt; "", $H1018/$T1018, ""), ""),"")</f>
        <v/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 t="str">
        <f ca="1">IFERROR(IF(AND(NOW()&lt;= EOMONTH(DATE(YEAR($P1018),10, 1), 0), Overall!$A1020&lt;&gt;"", MONTH($O1018) &lt;= 10, MONTH($P1018) &gt;= 10), IF($T1018 &lt;&gt; "", $H1018/$T1018, ""), ""), "")</f>
        <v/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0</v>
      </c>
    </row>
    <row r="1019" spans="1:46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6" t="str">
        <f>IF(Overall!T1021&lt;&gt;"",VALUE(Overall!T1021),"")</f>
        <v/>
      </c>
      <c r="O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P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Q1019" s="7" t="str">
        <f>IF(Overall!S1021&lt;&gt;"",_xlfn.VALUETOTEXT(Overall!S1021),"")</f>
        <v/>
      </c>
      <c r="R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S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T1019" s="5" t="str">
        <f t="shared" si="31"/>
        <v/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 t="str">
        <f>IF(Overall!$A1021&lt;&gt;"",IF(AND(MONTH($O1019) &lt;= 10, MONTH($P1019) &gt;= 10), IF($T1019 &lt;&gt; "", $H1019/$T1019, ""), ""),"")</f>
        <v/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 t="str">
        <f ca="1">IFERROR(IF(AND(NOW()&lt;= EOMONTH(DATE(YEAR($P1019),10, 1), 0), Overall!$A1021&lt;&gt;"", MONTH($O1019) &lt;= 10, MONTH($P1019) &gt;= 10), IF($T1019 &lt;&gt; "", $H1019/$T1019, ""), ""), "")</f>
        <v/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0</v>
      </c>
    </row>
    <row r="1020" spans="1:46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6" t="str">
        <f>IF(Overall!T1022&lt;&gt;"",VALUE(Overall!T1022),"")</f>
        <v/>
      </c>
      <c r="O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P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Q1020" s="7" t="str">
        <f>IF(Overall!S1022&lt;&gt;"",_xlfn.VALUETOTEXT(Overall!S1022),"")</f>
        <v/>
      </c>
      <c r="R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S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T1020" s="5" t="str">
        <f t="shared" si="31"/>
        <v/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 t="str">
        <f>IF(Overall!$A1022&lt;&gt;"",IF(AND(MONTH($O1020) &lt;= 11, MONTH($P1020) &gt;= 11), IF($T1020 &lt;&gt; "", $H1020/$T1020, ""), ""),"")</f>
        <v/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 t="str">
        <f ca="1">IFERROR(IF(AND(NOW()&lt;= EOMONTH(DATE(YEAR($P1020),11, 1), 0), Overall!$A1022&lt;&gt;"", MONTH($O1020) &lt;=11, MONTH($P1020) &gt;= 11), IF($T1020 &lt;&gt; "", $H1020/$T1020, ""), ""), "")</f>
        <v/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0</v>
      </c>
    </row>
    <row r="1021" spans="1:46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6" t="str">
        <f>IF(Overall!T1023&lt;&gt;"",VALUE(Overall!T1023),"")</f>
        <v/>
      </c>
      <c r="O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P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Q1021" s="7" t="str">
        <f>IF(Overall!S1023&lt;&gt;"",_xlfn.VALUETOTEXT(Overall!S1023),"")</f>
        <v/>
      </c>
      <c r="R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S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T1021" s="5" t="str">
        <f t="shared" si="31"/>
        <v/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 t="str">
        <f>IF(Overall!$A1023&lt;&gt;"",IF(AND(MONTH($O1021) &lt;= 12, MONTH($P1021) &gt;= 12), IF($T1021 &lt;&gt; "", $H1021/$T1021, ""), ""),"")</f>
        <v/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 t="str">
        <f ca="1">IFERROR(IF(AND(NOW()&lt;= EOMONTH(DATE(YEAR($P1021),12, 1), 0), Overall!$A1023&lt;&gt;"", MONTH($O1021) &lt;= 12, MONTH($P1021) &gt;= 12), IF($T1021 &lt;&gt; "", $H1021/$T1021, ""), ""), "")</f>
        <v/>
      </c>
      <c r="AT1021" s="16">
        <f t="shared" ca="1" si="32"/>
        <v>0</v>
      </c>
    </row>
    <row r="1022" spans="1:46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6" t="str">
        <f>IF(Overall!T1024&lt;&gt;"",VALUE(Overall!T1024),"")</f>
        <v/>
      </c>
      <c r="O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P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Q1022" s="7" t="str">
        <f>IF(Overall!S1024&lt;&gt;"",_xlfn.VALUETOTEXT(Overall!S1024),"")</f>
        <v/>
      </c>
      <c r="R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S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T1022" s="5" t="str">
        <f t="shared" si="31"/>
        <v/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 t="str">
        <f>IF(Overall!$A1024&lt;&gt;"",IF(AND(MONTH($O1022) &lt;= 12, MONTH($P1022) &gt;= 12), IF($T1022 &lt;&gt; "", $H1022/$T1022, ""), ""),"")</f>
        <v/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 t="str">
        <f ca="1">IFERROR(IF(AND(NOW()&lt;= EOMONTH(DATE(YEAR($P1022),12, 1), 0), Overall!$A1024&lt;&gt;"", MONTH($O1022) &lt;= 12, MONTH($P1022) &gt;= 12), IF($T1022 &lt;&gt; "", $H1022/$T1022, ""), ""), "")</f>
        <v/>
      </c>
      <c r="AT1022" s="16">
        <f t="shared" ca="1" si="32"/>
        <v>0</v>
      </c>
    </row>
    <row r="1023" spans="1:46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6" t="str">
        <f>IF(Overall!T1025&lt;&gt;"",VALUE(Overall!T1025),"")</f>
        <v/>
      </c>
      <c r="O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P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Q1023" s="7" t="str">
        <f>IF(Overall!S1025&lt;&gt;"",_xlfn.VALUETOTEXT(Overall!S1025),"")</f>
        <v/>
      </c>
      <c r="R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S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T1023" s="5" t="str">
        <f t="shared" si="31"/>
        <v/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 t="str">
        <f>IF(Overall!$A1025&lt;&gt;"",IF(AND(MONTH($O1023) &lt;= 11, MONTH($P1023) &gt;= 11), IF($T1023 &lt;&gt; "", $H1023/$T1023, ""), ""),"")</f>
        <v/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 t="str">
        <f ca="1">IFERROR(IF(AND(NOW()&lt;= EOMONTH(DATE(YEAR($P1023),11, 1), 0), Overall!$A1025&lt;&gt;"", MONTH($O1023) &lt;=11, MONTH($P1023) &gt;= 11), IF($T1023 &lt;&gt; "", $H1023/$T1023, ""), ""), "")</f>
        <v/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0</v>
      </c>
    </row>
    <row r="1024" spans="1:46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6" t="str">
        <f>IF(Overall!T1026&lt;&gt;"",VALUE(Overall!T1026),"")</f>
        <v/>
      </c>
      <c r="O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P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Q1024" s="7" t="str">
        <f>IF(Overall!S1026&lt;&gt;"",_xlfn.VALUETOTEXT(Overall!S1026),"")</f>
        <v/>
      </c>
      <c r="R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S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T1024" s="5" t="str">
        <f t="shared" si="31"/>
        <v/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 t="str">
        <f>IF(Overall!$A1026&lt;&gt;"",IF(AND(MONTH($O1024) &lt;= 12, MONTH($P1024) &gt;= 12), IF($T1024 &lt;&gt; "", $H1024/$T1024, ""), ""),"")</f>
        <v/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 t="str">
        <f ca="1">IFERROR(IF(AND(NOW()&lt;= EOMONTH(DATE(YEAR($P1024),12, 1), 0), Overall!$A1026&lt;&gt;"", MONTH($O1024) &lt;= 12, MONTH($P1024) &gt;= 12), IF($T1024 &lt;&gt; "", $H1024/$T1024, ""), ""), "")</f>
        <v/>
      </c>
      <c r="AT1024" s="16">
        <f t="shared" ca="1" si="32"/>
        <v>0</v>
      </c>
    </row>
    <row r="1025" spans="1:46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6" t="str">
        <f>IF(Overall!T1027&lt;&gt;"",VALUE(Overall!T1027),"")</f>
        <v/>
      </c>
      <c r="O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P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Q1025" s="7" t="str">
        <f>IF(Overall!S1027&lt;&gt;"",_xlfn.VALUETOTEXT(Overall!S1027),"")</f>
        <v/>
      </c>
      <c r="R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S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T1025" s="5" t="str">
        <f t="shared" si="31"/>
        <v/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 t="str">
        <f>IF(Overall!$A1027&lt;&gt;"",IF(AND(MONTH($O1025) &lt;= 10, MONTH($P1025) &gt;= 10), IF($T1025 &lt;&gt; "", $H1025/$T1025, ""), ""),"")</f>
        <v/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 t="str">
        <f ca="1">IFERROR(IF(AND(NOW()&lt;= EOMONTH(DATE(YEAR($P1025),10, 1), 0), Overall!$A1027&lt;&gt;"", MONTH($O1025) &lt;= 10, MONTH($P1025) &gt;= 10), IF($T1025 &lt;&gt; "", $H1025/$T1025, ""), ""), "")</f>
        <v/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0</v>
      </c>
    </row>
    <row r="1026" spans="1:46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6" t="str">
        <f>IF(Overall!T1028&lt;&gt;"",VALUE(Overall!T1028),"")</f>
        <v/>
      </c>
      <c r="O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P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Q1026" s="7" t="str">
        <f>IF(Overall!S1028&lt;&gt;"",_xlfn.VALUETOTEXT(Overall!S1028),"")</f>
        <v/>
      </c>
      <c r="R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S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T1026" s="5" t="str">
        <f t="shared" ref="T1026:T1089" si="33">IF(AND(O1026&lt;&gt;"", P1026&lt;&gt;""), DATEDIF(O1026, P1026, "M") + 1, "")</f>
        <v/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 t="str">
        <f>IF(Overall!$A1028&lt;&gt;"",IF(AND(MONTH($O1026) &lt;= 11, MONTH($P1026) &gt;= 11), IF($T1026 &lt;&gt; "", $H1026/$T1026, ""), ""),"")</f>
        <v/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 t="str">
        <f ca="1">IFERROR(IF(AND(NOW()&lt;= EOMONTH(DATE(YEAR($P1026),11, 1), 0), Overall!$A1028&lt;&gt;"", MONTH($O1026) &lt;=11, MONTH($P1026) &gt;= 11), IF($T1026 &lt;&gt; "", $H1026/$T1026, ""), ""), "")</f>
        <v/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0</v>
      </c>
    </row>
    <row r="1027" spans="1:46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6" t="str">
        <f>IF(Overall!T1029&lt;&gt;"",VALUE(Overall!T1029),"")</f>
        <v/>
      </c>
      <c r="O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P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Q1027" s="7" t="str">
        <f>IF(Overall!S1029&lt;&gt;"",_xlfn.VALUETOTEXT(Overall!S1029),"")</f>
        <v/>
      </c>
      <c r="R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S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T1027" s="5" t="str">
        <f t="shared" si="33"/>
        <v/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 t="str">
        <f>IF(Overall!$A1029&lt;&gt;"",IF(AND(MONTH($O1027) &lt;= 8, MONTH($P1027) &gt;= 8), IF($T1027 &lt;&gt; "", $H1027/$T1027, ""), ""),"")</f>
        <v/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 t="str">
        <f ca="1">IFERROR(IF(AND(NOW()&lt;= EOMONTH(DATE(YEAR($P1027),8, 1), 0), Overall!$A1029&lt;&gt;"", MONTH($O1027) &lt;= 8, MONTH($P1027) &gt;= 8), IF($T1027 &lt;&gt; "", $H1027/$T1027, ""), ""), "")</f>
        <v/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0</v>
      </c>
    </row>
    <row r="1028" spans="1:46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6" t="str">
        <f>IF(Overall!T1030&lt;&gt;"",VALUE(Overall!T1030),"")</f>
        <v/>
      </c>
      <c r="O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P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Q1028" s="7" t="str">
        <f>IF(Overall!S1030&lt;&gt;"",_xlfn.VALUETOTEXT(Overall!S1030),"")</f>
        <v/>
      </c>
      <c r="R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S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T1028" s="5" t="str">
        <f t="shared" si="33"/>
        <v/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 t="str">
        <f>IF(Overall!$A1030&lt;&gt;"",IF(AND(MONTH($O1028) &lt;= 8, MONTH($P1028) &gt;= 8), IF($T1028 &lt;&gt; "", $H1028/$T1028, ""), ""),"")</f>
        <v/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 t="str">
        <f ca="1">IFERROR(IF(AND(NOW()&lt;= EOMONTH(DATE(YEAR($P1028),8, 1), 0), Overall!$A1030&lt;&gt;"", MONTH($O1028) &lt;= 8, MONTH($P1028) &gt;= 8), IF($T1028 &lt;&gt; "", $H1028/$T1028, ""), ""), "")</f>
        <v/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0</v>
      </c>
    </row>
    <row r="1029" spans="1:46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6" t="str">
        <f>IF(Overall!T1031&lt;&gt;"",VALUE(Overall!T1031),"")</f>
        <v/>
      </c>
      <c r="O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P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Q1029" s="7" t="str">
        <f>IF(Overall!S1031&lt;&gt;"",_xlfn.VALUETOTEXT(Overall!S1031),"")</f>
        <v/>
      </c>
      <c r="R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S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T1029" s="5" t="str">
        <f t="shared" si="33"/>
        <v/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 t="str">
        <f>IF(Overall!$A1031&lt;&gt;"",IF(AND(MONTH($O1029) &lt;= 8, MONTH($P1029) &gt;= 8), IF($T1029 &lt;&gt; "", $H1029/$T1029, ""), ""),"")</f>
        <v/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 t="str">
        <f ca="1">IFERROR(IF(AND(NOW()&lt;= EOMONTH(DATE(YEAR($P1029),8, 1), 0), Overall!$A1031&lt;&gt;"", MONTH($O1029) &lt;= 8, MONTH($P1029) &gt;= 8), IF($T1029 &lt;&gt; "", $H1029/$T1029, ""), ""), "")</f>
        <v/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0</v>
      </c>
    </row>
    <row r="1030" spans="1:46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6" t="str">
        <f>IF(Overall!T1032&lt;&gt;"",VALUE(Overall!T1032),"")</f>
        <v/>
      </c>
      <c r="O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P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Q1030" s="7" t="str">
        <f>IF(Overall!S1032&lt;&gt;"",_xlfn.VALUETOTEXT(Overall!S1032),"")</f>
        <v/>
      </c>
      <c r="R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S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T1030" s="5" t="str">
        <f t="shared" si="33"/>
        <v/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 t="str">
        <f>IF(Overall!$A1032&lt;&gt;"",IF(AND(MONTH($O1030) &lt;= 8, MONTH($P1030) &gt;= 8), IF($T1030 &lt;&gt; "", $H1030/$T1030, ""), ""),"")</f>
        <v/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 t="str">
        <f ca="1">IFERROR(IF(AND(NOW()&lt;= EOMONTH(DATE(YEAR($P1030),8, 1), 0), Overall!$A1032&lt;&gt;"", MONTH($O1030) &lt;= 8, MONTH($P1030) &gt;= 8), IF($T1030 &lt;&gt; "", $H1030/$T1030, ""), ""), "")</f>
        <v/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0</v>
      </c>
    </row>
    <row r="1031" spans="1:46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6" t="str">
        <f>IF(Overall!T1033&lt;&gt;"",VALUE(Overall!T1033),"")</f>
        <v/>
      </c>
      <c r="O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P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Q1031" s="7" t="str">
        <f>IF(Overall!S1033&lt;&gt;"",_xlfn.VALUETOTEXT(Overall!S1033),"")</f>
        <v/>
      </c>
      <c r="R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S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T1031" s="5" t="str">
        <f t="shared" si="33"/>
        <v/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 t="str">
        <f>IF(Overall!$A1033&lt;&gt;"",IF(AND(MONTH($O1031) &lt;= 9, MONTH($P1031) &gt;= 9), IF($T1031 &lt;&gt; "", $H1031/$T1031, ""), ""),"")</f>
        <v/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 t="str">
        <f ca="1">IFERROR(IF(AND(NOW()&lt;= EOMONTH(DATE(YEAR($P1031),9, 1), 0), Overall!$A1033&lt;&gt;"", MONTH($O1031) &lt;= 9, MONTH($P1031) &gt;= 9), IF($T1031 &lt;&gt; "", $H1031/$T1031, ""), ""), "")</f>
        <v/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0</v>
      </c>
    </row>
    <row r="1032" spans="1:46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6" t="str">
        <f>IF(Overall!T1034&lt;&gt;"",VALUE(Overall!T1034),"")</f>
        <v/>
      </c>
      <c r="O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P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Q1032" s="7" t="str">
        <f>IF(Overall!S1034&lt;&gt;"",_xlfn.VALUETOTEXT(Overall!S1034),"")</f>
        <v/>
      </c>
      <c r="R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S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T1032" s="5" t="str">
        <f t="shared" si="33"/>
        <v/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 t="str">
        <f>IF(Overall!$A1034&lt;&gt;"",IF(AND(MONTH($O1032) &lt;= 9, MONTH($P1032) &gt;= 9), IF($T1032 &lt;&gt; "", $H1032/$T1032, ""), ""),"")</f>
        <v/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 t="str">
        <f ca="1">IFERROR(IF(AND(NOW()&lt;= EOMONTH(DATE(YEAR($P1032),9, 1), 0), Overall!$A1034&lt;&gt;"", MONTH($O1032) &lt;= 9, MONTH($P1032) &gt;= 9), IF($T1032 &lt;&gt; "", $H1032/$T1032, ""), ""), "")</f>
        <v/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0</v>
      </c>
    </row>
    <row r="1033" spans="1:46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6" t="str">
        <f>IF(Overall!T1035&lt;&gt;"",VALUE(Overall!T1035),"")</f>
        <v/>
      </c>
      <c r="O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P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Q1033" s="7" t="str">
        <f>IF(Overall!S1035&lt;&gt;"",_xlfn.VALUETOTEXT(Overall!S1035),"")</f>
        <v/>
      </c>
      <c r="R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S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T1033" s="5" t="str">
        <f t="shared" si="33"/>
        <v/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 t="str">
        <f>IF(Overall!$A1035&lt;&gt;"",IF(AND(MONTH($O1033) &lt;= 9, MONTH($P1033) &gt;= 9), IF($T1033 &lt;&gt; "", $H1033/$T1033, ""), ""),"")</f>
        <v/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 t="str">
        <f ca="1">IFERROR(IF(AND(NOW()&lt;= EOMONTH(DATE(YEAR($P1033),9, 1), 0), Overall!$A1035&lt;&gt;"", MONTH($O1033) &lt;= 9, MONTH($P1033) &gt;= 9), IF($T1033 &lt;&gt; "", $H1033/$T1033, ""), ""), "")</f>
        <v/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0</v>
      </c>
    </row>
    <row r="1034" spans="1:46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6" t="str">
        <f>IF(Overall!T1036&lt;&gt;"",VALUE(Overall!T1036),"")</f>
        <v/>
      </c>
      <c r="O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P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Q1034" s="7" t="str">
        <f>IF(Overall!S1036&lt;&gt;"",_xlfn.VALUETOTEXT(Overall!S1036),"")</f>
        <v/>
      </c>
      <c r="R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S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T1034" s="5" t="str">
        <f t="shared" si="33"/>
        <v/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 t="str">
        <f>IF(Overall!$A1036&lt;&gt;"",IF(AND(MONTH($O1034) &lt;= 9, MONTH($P1034) &gt;= 9), IF($T1034 &lt;&gt; "", $H1034/$T1034, ""), ""),"")</f>
        <v/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 t="str">
        <f ca="1">IFERROR(IF(AND(NOW()&lt;= EOMONTH(DATE(YEAR($P1034),9, 1), 0), Overall!$A1036&lt;&gt;"", MONTH($O1034) &lt;= 9, MONTH($P1034) &gt;= 9), IF($T1034 &lt;&gt; "", $H1034/$T1034, ""), ""), "")</f>
        <v/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0</v>
      </c>
    </row>
    <row r="1035" spans="1:46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6" t="str">
        <f>IF(Overall!T1037&lt;&gt;"",VALUE(Overall!T1037),"")</f>
        <v/>
      </c>
      <c r="O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P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Q1035" s="7" t="str">
        <f>IF(Overall!S1037&lt;&gt;"",_xlfn.VALUETOTEXT(Overall!S1037),"")</f>
        <v/>
      </c>
      <c r="R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S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T1035" s="5" t="str">
        <f t="shared" si="33"/>
        <v/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 t="str">
        <f>IF(Overall!$A1037&lt;&gt;"",IF(AND(MONTH($O1035) &lt;= 9, MONTH($P1035) &gt;= 9), IF($T1035 &lt;&gt; "", $H1035/$T1035, ""), ""),"")</f>
        <v/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 t="str">
        <f ca="1">IFERROR(IF(AND(NOW()&lt;= EOMONTH(DATE(YEAR($P1035),9, 1), 0), Overall!$A1037&lt;&gt;"", MONTH($O1035) &lt;= 9, MONTH($P1035) &gt;= 9), IF($T1035 &lt;&gt; "", $H1035/$T1035, ""), ""), "")</f>
        <v/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0</v>
      </c>
    </row>
    <row r="1036" spans="1:46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6" t="str">
        <f>IF(Overall!T1038&lt;&gt;"",VALUE(Overall!T1038),"")</f>
        <v/>
      </c>
      <c r="O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P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Q1036" s="7" t="str">
        <f>IF(Overall!S1038&lt;&gt;"",_xlfn.VALUETOTEXT(Overall!S1038),"")</f>
        <v/>
      </c>
      <c r="R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S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T1036" s="5" t="str">
        <f t="shared" si="33"/>
        <v/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 t="str">
        <f>IF(Overall!$A1038&lt;&gt;"",IF(AND(MONTH($O1036) &lt;= 9, MONTH($P1036) &gt;= 9), IF($T1036 &lt;&gt; "", $H1036/$T1036, ""), ""),"")</f>
        <v/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 t="str">
        <f ca="1">IFERROR(IF(AND(NOW()&lt;= EOMONTH(DATE(YEAR($P1036),9, 1), 0), Overall!$A1038&lt;&gt;"", MONTH($O1036) &lt;= 9, MONTH($P1036) &gt;= 9), IF($T1036 &lt;&gt; "", $H1036/$T1036, ""), ""), "")</f>
        <v/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0</v>
      </c>
    </row>
    <row r="1037" spans="1:46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6" t="str">
        <f>IF(Overall!T1039&lt;&gt;"",VALUE(Overall!T1039),"")</f>
        <v/>
      </c>
      <c r="O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P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Q1037" s="7" t="str">
        <f>IF(Overall!S1039&lt;&gt;"",_xlfn.VALUETOTEXT(Overall!S1039),"")</f>
        <v/>
      </c>
      <c r="R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S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T1037" s="5" t="str">
        <f t="shared" si="33"/>
        <v/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 t="str">
        <f>IF(Overall!$A1039&lt;&gt;"",IF(AND(MONTH($O1037) &lt;= 9, MONTH($P1037) &gt;= 9), IF($T1037 &lt;&gt; "", $H1037/$T1037, ""), ""),"")</f>
        <v/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 t="str">
        <f ca="1">IFERROR(IF(AND(NOW()&lt;= EOMONTH(DATE(YEAR($P1037),9, 1), 0), Overall!$A1039&lt;&gt;"", MONTH($O1037) &lt;= 9, MONTH($P1037) &gt;= 9), IF($T1037 &lt;&gt; "", $H1037/$T1037, ""), ""), "")</f>
        <v/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0</v>
      </c>
    </row>
    <row r="1038" spans="1:46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6" t="str">
        <f>IF(Overall!T1040&lt;&gt;"",VALUE(Overall!T1040),"")</f>
        <v/>
      </c>
      <c r="O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P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Q1038" s="7" t="str">
        <f>IF(Overall!S1040&lt;&gt;"",_xlfn.VALUETOTEXT(Overall!S1040),"")</f>
        <v/>
      </c>
      <c r="R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S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T1038" s="5" t="str">
        <f t="shared" si="33"/>
        <v/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 t="str">
        <f>IF(Overall!$A1040&lt;&gt;"",IF(AND(MONTH($O1038) &lt;= 9, MONTH($P1038) &gt;= 9), IF($T1038 &lt;&gt; "", $H1038/$T1038, ""), ""),"")</f>
        <v/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 t="str">
        <f ca="1">IFERROR(IF(AND(NOW()&lt;= EOMONTH(DATE(YEAR($P1038),9, 1), 0), Overall!$A1040&lt;&gt;"", MONTH($O1038) &lt;= 9, MONTH($P1038) &gt;= 9), IF($T1038 &lt;&gt; "", $H1038/$T1038, ""), ""), "")</f>
        <v/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0</v>
      </c>
    </row>
    <row r="1039" spans="1:46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6" t="str">
        <f>IF(Overall!T1041&lt;&gt;"",VALUE(Overall!T1041),"")</f>
        <v/>
      </c>
      <c r="O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P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Q1039" s="7" t="str">
        <f>IF(Overall!S1041&lt;&gt;"",_xlfn.VALUETOTEXT(Overall!S1041),"")</f>
        <v/>
      </c>
      <c r="R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S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T1039" s="5" t="str">
        <f t="shared" si="33"/>
        <v/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 t="str">
        <f>IF(Overall!$A1041&lt;&gt;"",IF(AND(MONTH($O1039) &lt;= 9, MONTH($P1039) &gt;= 9), IF($T1039 &lt;&gt; "", $H1039/$T1039, ""), ""),"")</f>
        <v/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 t="str">
        <f ca="1">IFERROR(IF(AND(NOW()&lt;= EOMONTH(DATE(YEAR($P1039),9, 1), 0), Overall!$A1041&lt;&gt;"", MONTH($O1039) &lt;= 9, MONTH($P1039) &gt;= 9), IF($T1039 &lt;&gt; "", $H1039/$T1039, ""), ""), "")</f>
        <v/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0</v>
      </c>
    </row>
    <row r="1040" spans="1:46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6" t="str">
        <f>IF(Overall!T1042&lt;&gt;"",VALUE(Overall!T1042),"")</f>
        <v/>
      </c>
      <c r="O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P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Q1040" s="7" t="str">
        <f>IF(Overall!S1042&lt;&gt;"",_xlfn.VALUETOTEXT(Overall!S1042),"")</f>
        <v/>
      </c>
      <c r="R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S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T1040" s="5" t="str">
        <f t="shared" si="33"/>
        <v/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 t="str">
        <f>IF(Overall!$A1042&lt;&gt;"",IF(AND(MONTH($O1040) &lt;= 9, MONTH($P1040) &gt;= 9), IF($T1040 &lt;&gt; "", $H1040/$T1040, ""), ""),"")</f>
        <v/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 t="str">
        <f ca="1">IFERROR(IF(AND(NOW()&lt;= EOMONTH(DATE(YEAR($P1040),9, 1), 0), Overall!$A1042&lt;&gt;"", MONTH($O1040) &lt;= 9, MONTH($P1040) &gt;= 9), IF($T1040 &lt;&gt; "", $H1040/$T1040, ""), ""), "")</f>
        <v/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0</v>
      </c>
    </row>
    <row r="1041" spans="1:46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6" t="str">
        <f>IF(Overall!T1043&lt;&gt;"",VALUE(Overall!T1043),"")</f>
        <v/>
      </c>
      <c r="O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P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Q1041" s="7" t="str">
        <f>IF(Overall!S1043&lt;&gt;"",_xlfn.VALUETOTEXT(Overall!S1043),"")</f>
        <v/>
      </c>
      <c r="R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S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T1041" s="5" t="str">
        <f t="shared" si="33"/>
        <v/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 t="str">
        <f>IF(Overall!$A1043&lt;&gt;"",IF(AND(MONTH($O1041) &lt;= 9, MONTH($P1041) &gt;= 9), IF($T1041 &lt;&gt; "", $H1041/$T1041, ""), ""),"")</f>
        <v/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 t="str">
        <f ca="1">IFERROR(IF(AND(NOW()&lt;= EOMONTH(DATE(YEAR($P1041),9, 1), 0), Overall!$A1043&lt;&gt;"", MONTH($O1041) &lt;= 9, MONTH($P1041) &gt;= 9), IF($T1041 &lt;&gt; "", $H1041/$T1041, ""), ""), "")</f>
        <v/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0</v>
      </c>
    </row>
    <row r="1042" spans="1:46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6" t="str">
        <f>IF(Overall!T1044&lt;&gt;"",VALUE(Overall!T1044),"")</f>
        <v/>
      </c>
      <c r="O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P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Q1042" s="7" t="str">
        <f>IF(Overall!S1044&lt;&gt;"",_xlfn.VALUETOTEXT(Overall!S1044),"")</f>
        <v/>
      </c>
      <c r="R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S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T1042" s="5" t="str">
        <f t="shared" si="33"/>
        <v/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 t="str">
        <f>IF(Overall!$A1044&lt;&gt;"",IF(AND(MONTH($O1042) &lt;= 9, MONTH($P1042) &gt;= 9), IF($T1042 &lt;&gt; "", $H1042/$T1042, ""), ""),"")</f>
        <v/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 t="str">
        <f ca="1">IFERROR(IF(AND(NOW()&lt;= EOMONTH(DATE(YEAR($P1042),9, 1), 0), Overall!$A1044&lt;&gt;"", MONTH($O1042) &lt;= 9, MONTH($P1042) &gt;= 9), IF($T1042 &lt;&gt; "", $H1042/$T1042, ""), ""), "")</f>
        <v/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0</v>
      </c>
    </row>
    <row r="1043" spans="1:46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6" t="str">
        <f>IF(Overall!T1045&lt;&gt;"",VALUE(Overall!T1045),"")</f>
        <v/>
      </c>
      <c r="O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P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Q1043" s="7" t="str">
        <f>IF(Overall!S1045&lt;&gt;"",_xlfn.VALUETOTEXT(Overall!S1045),"")</f>
        <v/>
      </c>
      <c r="R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S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T1043" s="5" t="str">
        <f t="shared" si="33"/>
        <v/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 t="str">
        <f>IF(Overall!$A1045&lt;&gt;"",IF(AND(MONTH($O1043) &lt;= 9, MONTH($P1043) &gt;= 9), IF($T1043 &lt;&gt; "", $H1043/$T1043, ""), ""),"")</f>
        <v/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 t="str">
        <f ca="1">IFERROR(IF(AND(NOW()&lt;= EOMONTH(DATE(YEAR($P1043),9, 1), 0), Overall!$A1045&lt;&gt;"", MONTH($O1043) &lt;= 9, MONTH($P1043) &gt;= 9), IF($T1043 &lt;&gt; "", $H1043/$T1043, ""), ""), "")</f>
        <v/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0</v>
      </c>
    </row>
    <row r="1044" spans="1:46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6" t="str">
        <f>IF(Overall!T1046&lt;&gt;"",VALUE(Overall!T1046),"")</f>
        <v/>
      </c>
      <c r="O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P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Q1044" s="7" t="str">
        <f>IF(Overall!S1046&lt;&gt;"",_xlfn.VALUETOTEXT(Overall!S1046),"")</f>
        <v/>
      </c>
      <c r="R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S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T1044" s="5" t="str">
        <f t="shared" si="33"/>
        <v/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 t="str">
        <f>IF(Overall!$A1046&lt;&gt;"",IF(AND(MONTH($O1044) &lt;= 9, MONTH($P1044) &gt;= 9), IF($T1044 &lt;&gt; "", $H1044/$T1044, ""), ""),"")</f>
        <v/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 t="str">
        <f ca="1">IFERROR(IF(AND(NOW()&lt;= EOMONTH(DATE(YEAR($P1044),9, 1), 0), Overall!$A1046&lt;&gt;"", MONTH($O1044) &lt;= 9, MONTH($P1044) &gt;= 9), IF($T1044 &lt;&gt; "", $H1044/$T1044, ""), ""), "")</f>
        <v/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0</v>
      </c>
    </row>
    <row r="1045" spans="1:46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6" t="str">
        <f>IF(Overall!T1047&lt;&gt;"",VALUE(Overall!T1047),"")</f>
        <v/>
      </c>
      <c r="O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P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Q1045" s="7" t="str">
        <f>IF(Overall!S1047&lt;&gt;"",_xlfn.VALUETOTEXT(Overall!S1047),"")</f>
        <v/>
      </c>
      <c r="R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S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T1045" s="5" t="str">
        <f t="shared" si="33"/>
        <v/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 t="str">
        <f>IF(Overall!$A1047&lt;&gt;"",IF(AND(MONTH($O1045) &lt;= 9, MONTH($P1045) &gt;= 9), IF($T1045 &lt;&gt; "", $H1045/$T1045, ""), ""),"")</f>
        <v/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 t="str">
        <f ca="1">IFERROR(IF(AND(NOW()&lt;= EOMONTH(DATE(YEAR($P1045),9, 1), 0), Overall!$A1047&lt;&gt;"", MONTH($O1045) &lt;= 9, MONTH($P1045) &gt;= 9), IF($T1045 &lt;&gt; "", $H1045/$T1045, ""), ""), "")</f>
        <v/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0</v>
      </c>
    </row>
    <row r="1046" spans="1:46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6" t="str">
        <f>IF(Overall!T1048&lt;&gt;"",VALUE(Overall!T1048),"")</f>
        <v/>
      </c>
      <c r="O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P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Q1046" s="7" t="str">
        <f>IF(Overall!S1048&lt;&gt;"",_xlfn.VALUETOTEXT(Overall!S1048),"")</f>
        <v/>
      </c>
      <c r="R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S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T1046" s="5" t="str">
        <f t="shared" si="33"/>
        <v/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 t="str">
        <f>IF(Overall!$A1048&lt;&gt;"",IF(AND(MONTH($O1046) &lt;= 10, MONTH($P1046) &gt;= 10), IF($T1046 &lt;&gt; "", $H1046/$T1046, ""), ""),"")</f>
        <v/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 t="str">
        <f ca="1">IFERROR(IF(AND(NOW()&lt;= EOMONTH(DATE(YEAR($P1046),10, 1), 0), Overall!$A1048&lt;&gt;"", MONTH($O1046) &lt;= 10, MONTH($P1046) &gt;= 10), IF($T1046 &lt;&gt; "", $H1046/$T1046, ""), ""), "")</f>
        <v/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0</v>
      </c>
    </row>
    <row r="1047" spans="1:46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6" t="str">
        <f>IF(Overall!T1049&lt;&gt;"",VALUE(Overall!T1049),"")</f>
        <v/>
      </c>
      <c r="O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P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Q1047" s="7" t="str">
        <f>IF(Overall!S1049&lt;&gt;"",_xlfn.VALUETOTEXT(Overall!S1049),"")</f>
        <v/>
      </c>
      <c r="R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S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T1047" s="5" t="str">
        <f t="shared" si="33"/>
        <v/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 t="str">
        <f>IF(Overall!$A1049&lt;&gt;"",IF(AND(MONTH($O1047) &lt;= 9, MONTH($P1047) &gt;= 9), IF($T1047 &lt;&gt; "", $H1047/$T1047, ""), ""),"")</f>
        <v/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 t="str">
        <f ca="1">IFERROR(IF(AND(NOW()&lt;= EOMONTH(DATE(YEAR($P1047),9, 1), 0), Overall!$A1049&lt;&gt;"", MONTH($O1047) &lt;= 9, MONTH($P1047) &gt;= 9), IF($T1047 &lt;&gt; "", $H1047/$T1047, ""), ""), "")</f>
        <v/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0</v>
      </c>
    </row>
    <row r="1048" spans="1:46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6" t="str">
        <f>IF(Overall!T1050&lt;&gt;"",VALUE(Overall!T1050),"")</f>
        <v/>
      </c>
      <c r="O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P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Q1048" s="7" t="str">
        <f>IF(Overall!S1050&lt;&gt;"",_xlfn.VALUETOTEXT(Overall!S1050),"")</f>
        <v/>
      </c>
      <c r="R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S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T1048" s="5" t="str">
        <f t="shared" si="33"/>
        <v/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 t="str">
        <f>IF(Overall!$A1050&lt;&gt;"",IF(AND(MONTH($O1048) &lt;= 9, MONTH($P1048) &gt;= 9), IF($T1048 &lt;&gt; "", $H1048/$T1048, ""), ""),"")</f>
        <v/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 t="str">
        <f ca="1">IFERROR(IF(AND(NOW()&lt;= EOMONTH(DATE(YEAR($P1048),9, 1), 0), Overall!$A1050&lt;&gt;"", MONTH($O1048) &lt;= 9, MONTH($P1048) &gt;= 9), IF($T1048 &lt;&gt; "", $H1048/$T1048, ""), ""), "")</f>
        <v/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0</v>
      </c>
    </row>
    <row r="1049" spans="1:46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6" t="str">
        <f>IF(Overall!T1051&lt;&gt;"",VALUE(Overall!T1051),"")</f>
        <v/>
      </c>
      <c r="O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P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Q1049" s="7" t="str">
        <f>IF(Overall!S1051&lt;&gt;"",_xlfn.VALUETOTEXT(Overall!S1051),"")</f>
        <v/>
      </c>
      <c r="R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S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T1049" s="5" t="str">
        <f t="shared" si="33"/>
        <v/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 t="str">
        <f>IF(Overall!$A1051&lt;&gt;"",IF(AND(MONTH($O1049) &lt;= 9, MONTH($P1049) &gt;= 9), IF($T1049 &lt;&gt; "", $H1049/$T1049, ""), ""),"")</f>
        <v/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 t="str">
        <f ca="1">IFERROR(IF(AND(NOW()&lt;= EOMONTH(DATE(YEAR($P1049),9, 1), 0), Overall!$A1051&lt;&gt;"", MONTH($O1049) &lt;= 9, MONTH($P1049) &gt;= 9), IF($T1049 &lt;&gt; "", $H1049/$T1049, ""), ""), "")</f>
        <v/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0</v>
      </c>
    </row>
    <row r="1050" spans="1:46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6" t="str">
        <f>IF(Overall!T1052&lt;&gt;"",VALUE(Overall!T1052),"")</f>
        <v/>
      </c>
      <c r="O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P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Q1050" s="7" t="str">
        <f>IF(Overall!S1052&lt;&gt;"",_xlfn.VALUETOTEXT(Overall!S1052),"")</f>
        <v/>
      </c>
      <c r="R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S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T1050" s="5" t="str">
        <f t="shared" si="33"/>
        <v/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 t="str">
        <f>IF(Overall!$A1052&lt;&gt;"",IF(AND(MONTH($O1050) &lt;= 9, MONTH($P1050) &gt;= 9), IF($T1050 &lt;&gt; "", $H1050/$T1050, ""), ""),"")</f>
        <v/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 t="str">
        <f ca="1">IFERROR(IF(AND(NOW()&lt;= EOMONTH(DATE(YEAR($P1050),9, 1), 0), Overall!$A1052&lt;&gt;"", MONTH($O1050) &lt;= 9, MONTH($P1050) &gt;= 9), IF($T1050 &lt;&gt; "", $H1050/$T1050, ""), ""), "")</f>
        <v/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0</v>
      </c>
    </row>
    <row r="1051" spans="1:46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6" t="str">
        <f>IF(Overall!T1053&lt;&gt;"",VALUE(Overall!T1053),"")</f>
        <v/>
      </c>
      <c r="O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P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Q1051" s="7" t="str">
        <f>IF(Overall!S1053&lt;&gt;"",_xlfn.VALUETOTEXT(Overall!S1053),"")</f>
        <v/>
      </c>
      <c r="R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S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T1051" s="5" t="str">
        <f t="shared" si="33"/>
        <v/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 t="str">
        <f>IF(Overall!$A1053&lt;&gt;"",IF(AND(MONTH($O1051) &lt;= 9, MONTH($P1051) &gt;= 9), IF($T1051 &lt;&gt; "", $H1051/$T1051, ""), ""),"")</f>
        <v/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 t="str">
        <f ca="1">IFERROR(IF(AND(NOW()&lt;= EOMONTH(DATE(YEAR($P1051),9, 1), 0), Overall!$A1053&lt;&gt;"", MONTH($O1051) &lt;= 9, MONTH($P1051) &gt;= 9), IF($T1051 &lt;&gt; "", $H1051/$T1051, ""), ""), "")</f>
        <v/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0</v>
      </c>
    </row>
    <row r="1052" spans="1:46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6" t="str">
        <f>IF(Overall!T1054&lt;&gt;"",VALUE(Overall!T1054),"")</f>
        <v/>
      </c>
      <c r="O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P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Q1052" s="7" t="str">
        <f>IF(Overall!S1054&lt;&gt;"",_xlfn.VALUETOTEXT(Overall!S1054),"")</f>
        <v/>
      </c>
      <c r="R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S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T1052" s="5" t="str">
        <f t="shared" si="33"/>
        <v/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 t="str">
        <f>IF(Overall!$A1054&lt;&gt;"",IF(AND(MONTH($O1052) &lt;= 10, MONTH($P1052) &gt;= 10), IF($T1052 &lt;&gt; "", $H1052/$T1052, ""), ""),"")</f>
        <v/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 t="str">
        <f ca="1">IFERROR(IF(AND(NOW()&lt;= EOMONTH(DATE(YEAR($P1052),10, 1), 0), Overall!$A1054&lt;&gt;"", MONTH($O1052) &lt;= 10, MONTH($P1052) &gt;= 10), IF($T1052 &lt;&gt; "", $H1052/$T1052, ""), ""), "")</f>
        <v/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0</v>
      </c>
    </row>
    <row r="1053" spans="1:46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6" t="str">
        <f>IF(Overall!T1055&lt;&gt;"",VALUE(Overall!T1055),"")</f>
        <v/>
      </c>
      <c r="O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P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Q1053" s="7" t="str">
        <f>IF(Overall!S1055&lt;&gt;"",_xlfn.VALUETOTEXT(Overall!S1055),"")</f>
        <v/>
      </c>
      <c r="R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S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T1053" s="5" t="str">
        <f t="shared" si="33"/>
        <v/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 t="str">
        <f>IF(Overall!$A1055&lt;&gt;"",IF(AND(MONTH($O1053) &lt;= 10, MONTH($P1053) &gt;= 10), IF($T1053 &lt;&gt; "", $H1053/$T1053, ""), ""),"")</f>
        <v/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 t="str">
        <f ca="1">IFERROR(IF(AND(NOW()&lt;= EOMONTH(DATE(YEAR($P1053),10, 1), 0), Overall!$A1055&lt;&gt;"", MONTH($O1053) &lt;= 10, MONTH($P1053) &gt;= 10), IF($T1053 &lt;&gt; "", $H1053/$T1053, ""), ""), "")</f>
        <v/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0</v>
      </c>
    </row>
    <row r="1054" spans="1:46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6" t="str">
        <f>IF(Overall!T1056&lt;&gt;"",VALUE(Overall!T1056),"")</f>
        <v/>
      </c>
      <c r="O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P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Q1054" s="7" t="str">
        <f>IF(Overall!S1056&lt;&gt;"",_xlfn.VALUETOTEXT(Overall!S1056),"")</f>
        <v/>
      </c>
      <c r="R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S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T1054" s="5" t="str">
        <f t="shared" si="33"/>
        <v/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 t="str">
        <f>IF(Overall!$A1056&lt;&gt;"",IF(AND(MONTH($O1054) &lt;= 10, MONTH($P1054) &gt;= 10), IF($T1054 &lt;&gt; "", $H1054/$T1054, ""), ""),"")</f>
        <v/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 t="str">
        <f ca="1">IFERROR(IF(AND(NOW()&lt;= EOMONTH(DATE(YEAR($P1054),10, 1), 0), Overall!$A1056&lt;&gt;"", MONTH($O1054) &lt;= 10, MONTH($P1054) &gt;= 10), IF($T1054 &lt;&gt; "", $H1054/$T1054, ""), ""), "")</f>
        <v/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0</v>
      </c>
    </row>
    <row r="1055" spans="1:46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6" t="str">
        <f>IF(Overall!T1057&lt;&gt;"",VALUE(Overall!T1057),"")</f>
        <v/>
      </c>
      <c r="O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P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Q1055" s="7" t="str">
        <f>IF(Overall!S1057&lt;&gt;"",_xlfn.VALUETOTEXT(Overall!S1057),"")</f>
        <v/>
      </c>
      <c r="R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S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T1055" s="5" t="str">
        <f t="shared" si="33"/>
        <v/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 t="str">
        <f>IF(Overall!$A1057&lt;&gt;"",IF(AND(MONTH($O1055) &lt;= 10, MONTH($P1055) &gt;= 10), IF($T1055 &lt;&gt; "", $H1055/$T1055, ""), ""),"")</f>
        <v/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 t="str">
        <f ca="1">IFERROR(IF(AND(NOW()&lt;= EOMONTH(DATE(YEAR($P1055),10, 1), 0), Overall!$A1057&lt;&gt;"", MONTH($O1055) &lt;= 10, MONTH($P1055) &gt;= 10), IF($T1055 &lt;&gt; "", $H1055/$T1055, ""), ""), "")</f>
        <v/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0</v>
      </c>
    </row>
    <row r="1056" spans="1:46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6" t="str">
        <f>IF(Overall!T1058&lt;&gt;"",VALUE(Overall!T1058),"")</f>
        <v/>
      </c>
      <c r="O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P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Q1056" s="7" t="str">
        <f>IF(Overall!S1058&lt;&gt;"",_xlfn.VALUETOTEXT(Overall!S1058),"")</f>
        <v/>
      </c>
      <c r="R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S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T1056" s="5" t="str">
        <f t="shared" si="33"/>
        <v/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 t="str">
        <f>IF(Overall!$A1058&lt;&gt;"",IF(AND(MONTH($O1056) &lt;= 10, MONTH($P1056) &gt;= 10), IF($T1056 &lt;&gt; "", $H1056/$T1056, ""), ""),"")</f>
        <v/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 t="str">
        <f ca="1">IFERROR(IF(AND(NOW()&lt;= EOMONTH(DATE(YEAR($P1056),10, 1), 0), Overall!$A1058&lt;&gt;"", MONTH($O1056) &lt;= 10, MONTH($P1056) &gt;= 10), IF($T1056 &lt;&gt; "", $H1056/$T1056, ""), ""), "")</f>
        <v/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0</v>
      </c>
    </row>
    <row r="1057" spans="1:46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6" t="str">
        <f>IF(Overall!T1059&lt;&gt;"",VALUE(Overall!T1059),"")</f>
        <v/>
      </c>
      <c r="O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P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Q1057" s="7" t="str">
        <f>IF(Overall!S1059&lt;&gt;"",_xlfn.VALUETOTEXT(Overall!S1059),"")</f>
        <v/>
      </c>
      <c r="R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S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T1057" s="5" t="str">
        <f t="shared" si="33"/>
        <v/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 t="str">
        <f>IF(Overall!$A1059&lt;&gt;"",IF(AND(MONTH($O1057) &lt;= 10, MONTH($P1057) &gt;= 10), IF($T1057 &lt;&gt; "", $H1057/$T1057, ""), ""),"")</f>
        <v/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 t="str">
        <f ca="1">IFERROR(IF(AND(NOW()&lt;= EOMONTH(DATE(YEAR($P1057),10, 1), 0), Overall!$A1059&lt;&gt;"", MONTH($O1057) &lt;= 10, MONTH($P1057) &gt;= 10), IF($T1057 &lt;&gt; "", $H1057/$T1057, ""), ""), "")</f>
        <v/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0</v>
      </c>
    </row>
    <row r="1058" spans="1:46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6" t="str">
        <f>IF(Overall!T1060&lt;&gt;"",VALUE(Overall!T1060),"")</f>
        <v/>
      </c>
      <c r="O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P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Q1058" s="7" t="str">
        <f>IF(Overall!S1060&lt;&gt;"",_xlfn.VALUETOTEXT(Overall!S1060),"")</f>
        <v/>
      </c>
      <c r="R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S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T1058" s="5" t="str">
        <f t="shared" si="33"/>
        <v/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 t="str">
        <f>IF(Overall!$A1060&lt;&gt;"",IF(AND(MONTH($O1058) &lt;= 11, MONTH($P1058) &gt;= 11), IF($T1058 &lt;&gt; "", $H1058/$T1058, ""), ""),"")</f>
        <v/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 t="str">
        <f ca="1">IFERROR(IF(AND(NOW()&lt;= EOMONTH(DATE(YEAR($P1058),11, 1), 0), Overall!$A1060&lt;&gt;"", MONTH($O1058) &lt;=11, MONTH($P1058) &gt;= 11), IF($T1058 &lt;&gt; "", $H1058/$T1058, ""), ""), "")</f>
        <v/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0</v>
      </c>
    </row>
    <row r="1059" spans="1:46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6" t="str">
        <f>IF(Overall!T1061&lt;&gt;"",VALUE(Overall!T1061),"")</f>
        <v/>
      </c>
      <c r="O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P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Q1059" s="7" t="str">
        <f>IF(Overall!S1061&lt;&gt;"",_xlfn.VALUETOTEXT(Overall!S1061),"")</f>
        <v/>
      </c>
      <c r="R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S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T1059" s="5" t="str">
        <f t="shared" si="33"/>
        <v/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 t="str">
        <f>IF(Overall!$A1061&lt;&gt;"",IF(AND(MONTH($O1059) &lt;= 11, MONTH($P1059) &gt;= 11), IF($T1059 &lt;&gt; "", $H1059/$T1059, ""), ""),"")</f>
        <v/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 t="str">
        <f ca="1">IFERROR(IF(AND(NOW()&lt;= EOMONTH(DATE(YEAR($P1059),11, 1), 0), Overall!$A1061&lt;&gt;"", MONTH($O1059) &lt;=11, MONTH($P1059) &gt;= 11), IF($T1059 &lt;&gt; "", $H1059/$T1059, ""), ""), "")</f>
        <v/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0</v>
      </c>
    </row>
    <row r="1060" spans="1:46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6" t="str">
        <f>IF(Overall!T1062&lt;&gt;"",VALUE(Overall!T1062),"")</f>
        <v/>
      </c>
      <c r="O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P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Q1060" s="7" t="str">
        <f>IF(Overall!S1062&lt;&gt;"",_xlfn.VALUETOTEXT(Overall!S1062),"")</f>
        <v/>
      </c>
      <c r="R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S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T1060" s="5" t="str">
        <f t="shared" si="33"/>
        <v/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 t="str">
        <f>IF(Overall!$A1062&lt;&gt;"",IF(AND(MONTH($O1060) &lt;= 11, MONTH($P1060) &gt;= 11), IF($T1060 &lt;&gt; "", $H1060/$T1060, ""), ""),"")</f>
        <v/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 t="str">
        <f ca="1">IFERROR(IF(AND(NOW()&lt;= EOMONTH(DATE(YEAR($P1060),11, 1), 0), Overall!$A1062&lt;&gt;"", MONTH($O1060) &lt;=11, MONTH($P1060) &gt;= 11), IF($T1060 &lt;&gt; "", $H1060/$T1060, ""), ""), "")</f>
        <v/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0</v>
      </c>
    </row>
    <row r="1061" spans="1:46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6" t="str">
        <f>IF(Overall!T1063&lt;&gt;"",VALUE(Overall!T1063),"")</f>
        <v/>
      </c>
      <c r="O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P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Q1061" s="7" t="str">
        <f>IF(Overall!S1063&lt;&gt;"",_xlfn.VALUETOTEXT(Overall!S1063),"")</f>
        <v/>
      </c>
      <c r="R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S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T1061" s="5" t="str">
        <f t="shared" si="33"/>
        <v/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 t="str">
        <f>IF(Overall!$A1063&lt;&gt;"",IF(AND(MONTH($O1061) &lt;= 11, MONTH($P1061) &gt;= 11), IF($T1061 &lt;&gt; "", $H1061/$T1061, ""), ""),"")</f>
        <v/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 t="str">
        <f ca="1">IFERROR(IF(AND(NOW()&lt;= EOMONTH(DATE(YEAR($P1061),11, 1), 0), Overall!$A1063&lt;&gt;"", MONTH($O1061) &lt;=11, MONTH($P1061) &gt;= 11), IF($T1061 &lt;&gt; "", $H1061/$T1061, ""), ""), "")</f>
        <v/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0</v>
      </c>
    </row>
    <row r="1062" spans="1:46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6" t="str">
        <f>IF(Overall!T1064&lt;&gt;"",VALUE(Overall!T1064),"")</f>
        <v/>
      </c>
      <c r="O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P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Q1062" s="7" t="str">
        <f>IF(Overall!S1064&lt;&gt;"",_xlfn.VALUETOTEXT(Overall!S1064),"")</f>
        <v/>
      </c>
      <c r="R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S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T1062" s="5" t="str">
        <f t="shared" si="33"/>
        <v/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 t="str">
        <f>IF(Overall!$A1064&lt;&gt;"",IF(AND(MONTH($O1062) &lt;= 10, MONTH($P1062) &gt;= 10), IF($T1062 &lt;&gt; "", $H1062/$T1062, ""), ""),"")</f>
        <v/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 t="str">
        <f ca="1">IFERROR(IF(AND(NOW()&lt;= EOMONTH(DATE(YEAR($P1062),10, 1), 0), Overall!$A1064&lt;&gt;"", MONTH($O1062) &lt;= 10, MONTH($P1062) &gt;= 10), IF($T1062 &lt;&gt; "", $H1062/$T1062, ""), ""), "")</f>
        <v/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0</v>
      </c>
    </row>
    <row r="1063" spans="1:46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6" t="str">
        <f>IF(Overall!T1065&lt;&gt;"",VALUE(Overall!T1065),"")</f>
        <v/>
      </c>
      <c r="O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P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Q1063" s="7" t="str">
        <f>IF(Overall!S1065&lt;&gt;"",_xlfn.VALUETOTEXT(Overall!S1065),"")</f>
        <v/>
      </c>
      <c r="R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S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T1063" s="5" t="str">
        <f t="shared" si="33"/>
        <v/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 t="str">
        <f>IF(Overall!$A1065&lt;&gt;"",IF(AND(MONTH($O1063) &lt;= 10, MONTH($P1063) &gt;= 10), IF($T1063 &lt;&gt; "", $H1063/$T1063, ""), ""),"")</f>
        <v/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 t="str">
        <f ca="1">IFERROR(IF(AND(NOW()&lt;= EOMONTH(DATE(YEAR($P1063),10, 1), 0), Overall!$A1065&lt;&gt;"", MONTH($O1063) &lt;= 10, MONTH($P1063) &gt;= 10), IF($T1063 &lt;&gt; "", $H1063/$T1063, ""), ""), "")</f>
        <v/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0</v>
      </c>
    </row>
    <row r="1064" spans="1:46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6" t="str">
        <f>IF(Overall!T1066&lt;&gt;"",VALUE(Overall!T1066),"")</f>
        <v/>
      </c>
      <c r="O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P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Q1064" s="7" t="str">
        <f>IF(Overall!S1066&lt;&gt;"",_xlfn.VALUETOTEXT(Overall!S1066),"")</f>
        <v/>
      </c>
      <c r="R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S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T1064" s="5" t="str">
        <f t="shared" si="33"/>
        <v/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 t="str">
        <f>IF(Overall!$A1066&lt;&gt;"",IF(AND(MONTH($O1064) &lt;= 10, MONTH($P1064) &gt;= 10), IF($T1064 &lt;&gt; "", $H1064/$T1064, ""), ""),"")</f>
        <v/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 t="str">
        <f ca="1">IFERROR(IF(AND(NOW()&lt;= EOMONTH(DATE(YEAR($P1064),10, 1), 0), Overall!$A1066&lt;&gt;"", MONTH($O1064) &lt;= 10, MONTH($P1064) &gt;= 10), IF($T1064 &lt;&gt; "", $H1064/$T1064, ""), ""), "")</f>
        <v/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0</v>
      </c>
    </row>
    <row r="1065" spans="1:46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6" t="str">
        <f>IF(Overall!T1067&lt;&gt;"",VALUE(Overall!T1067),"")</f>
        <v/>
      </c>
      <c r="O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P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Q1065" s="7" t="str">
        <f>IF(Overall!S1067&lt;&gt;"",_xlfn.VALUETOTEXT(Overall!S1067),"")</f>
        <v/>
      </c>
      <c r="R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S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T1065" s="5" t="str">
        <f t="shared" si="33"/>
        <v/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 t="str">
        <f>IF(Overall!$A1067&lt;&gt;"",IF(AND(MONTH($O1065) &lt;= 10, MONTH($P1065) &gt;= 10), IF($T1065 &lt;&gt; "", $H1065/$T1065, ""), ""),"")</f>
        <v/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 t="str">
        <f ca="1">IFERROR(IF(AND(NOW()&lt;= EOMONTH(DATE(YEAR($P1065),10, 1), 0), Overall!$A1067&lt;&gt;"", MONTH($O1065) &lt;= 10, MONTH($P1065) &gt;= 10), IF($T1065 &lt;&gt; "", $H1065/$T1065, ""), ""), "")</f>
        <v/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0</v>
      </c>
    </row>
    <row r="1066" spans="1:46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6" t="str">
        <f>IF(Overall!T1068&lt;&gt;"",VALUE(Overall!T1068),"")</f>
        <v/>
      </c>
      <c r="O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P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Q1066" s="7" t="str">
        <f>IF(Overall!S1068&lt;&gt;"",_xlfn.VALUETOTEXT(Overall!S1068),"")</f>
        <v/>
      </c>
      <c r="R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S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T1066" s="5" t="str">
        <f t="shared" si="33"/>
        <v/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 t="str">
        <f>IF(Overall!$A1068&lt;&gt;"",IF(AND(MONTH($O1066) &lt;= 10, MONTH($P1066) &gt;= 10), IF($T1066 &lt;&gt; "", $H1066/$T1066, ""), ""),"")</f>
        <v/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 t="str">
        <f ca="1">IFERROR(IF(AND(NOW()&lt;= EOMONTH(DATE(YEAR($P1066),10, 1), 0), Overall!$A1068&lt;&gt;"", MONTH($O1066) &lt;= 10, MONTH($P1066) &gt;= 10), IF($T1066 &lt;&gt; "", $H1066/$T1066, ""), ""), "")</f>
        <v/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0</v>
      </c>
    </row>
    <row r="1067" spans="1:46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6" t="str">
        <f>IF(Overall!T1069&lt;&gt;"",VALUE(Overall!T1069),"")</f>
        <v/>
      </c>
      <c r="O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P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Q1067" s="7" t="str">
        <f>IF(Overall!S1069&lt;&gt;"",_xlfn.VALUETOTEXT(Overall!S1069),"")</f>
        <v/>
      </c>
      <c r="R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S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T1067" s="5" t="str">
        <f t="shared" si="33"/>
        <v/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 t="str">
        <f>IF(Overall!$A1069&lt;&gt;"",IF(AND(MONTH($O1067) &lt;= 10, MONTH($P1067) &gt;= 10), IF($T1067 &lt;&gt; "", $H1067/$T1067, ""), ""),"")</f>
        <v/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 t="str">
        <f ca="1">IFERROR(IF(AND(NOW()&lt;= EOMONTH(DATE(YEAR($P1067),10, 1), 0), Overall!$A1069&lt;&gt;"", MONTH($O1067) &lt;= 10, MONTH($P1067) &gt;= 10), IF($T1067 &lt;&gt; "", $H1067/$T1067, ""), ""), "")</f>
        <v/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0</v>
      </c>
    </row>
    <row r="1068" spans="1:46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6" t="str">
        <f>IF(Overall!T1070&lt;&gt;"",VALUE(Overall!T1070),"")</f>
        <v/>
      </c>
      <c r="O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P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Q1068" s="7" t="str">
        <f>IF(Overall!S1070&lt;&gt;"",_xlfn.VALUETOTEXT(Overall!S1070),"")</f>
        <v/>
      </c>
      <c r="R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S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T1068" s="5" t="str">
        <f t="shared" si="33"/>
        <v/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 t="str">
        <f>IF(Overall!$A1070&lt;&gt;"",IF(AND(MONTH($O1068) &lt;= 10, MONTH($P1068) &gt;= 10), IF($T1068 &lt;&gt; "", $H1068/$T1068, ""), ""),"")</f>
        <v/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 t="str">
        <f ca="1">IFERROR(IF(AND(NOW()&lt;= EOMONTH(DATE(YEAR($P1068),10, 1), 0), Overall!$A1070&lt;&gt;"", MONTH($O1068) &lt;= 10, MONTH($P1068) &gt;= 10), IF($T1068 &lt;&gt; "", $H1068/$T1068, ""), ""), "")</f>
        <v/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0</v>
      </c>
    </row>
    <row r="1069" spans="1:46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6" t="str">
        <f>IF(Overall!T1071&lt;&gt;"",VALUE(Overall!T1071),"")</f>
        <v/>
      </c>
      <c r="O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P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Q1069" s="7" t="str">
        <f>IF(Overall!S1071&lt;&gt;"",_xlfn.VALUETOTEXT(Overall!S1071),"")</f>
        <v/>
      </c>
      <c r="R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S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T1069" s="5" t="str">
        <f t="shared" si="33"/>
        <v/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 t="str">
        <f>IF(Overall!$A1071&lt;&gt;"",IF(AND(MONTH($O1069) &lt;= 11, MONTH($P1069) &gt;= 11), IF($T1069 &lt;&gt; "", $H1069/$T1069, ""), ""),"")</f>
        <v/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 t="str">
        <f ca="1">IFERROR(IF(AND(NOW()&lt;= EOMONTH(DATE(YEAR($P1069),11, 1), 0), Overall!$A1071&lt;&gt;"", MONTH($O1069) &lt;=11, MONTH($P1069) &gt;= 11), IF($T1069 &lt;&gt; "", $H1069/$T1069, ""), ""), "")</f>
        <v/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0</v>
      </c>
    </row>
    <row r="1070" spans="1:46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6" t="str">
        <f>IF(Overall!T1072&lt;&gt;"",VALUE(Overall!T1072),"")</f>
        <v/>
      </c>
      <c r="O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P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Q1070" s="7" t="str">
        <f>IF(Overall!S1072&lt;&gt;"",_xlfn.VALUETOTEXT(Overall!S1072),"")</f>
        <v/>
      </c>
      <c r="R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S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T1070" s="5" t="str">
        <f t="shared" si="33"/>
        <v/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 t="str">
        <f>IF(Overall!$A1072&lt;&gt;"",IF(AND(MONTH($O1070) &lt;= 11, MONTH($P1070) &gt;= 11), IF($T1070 &lt;&gt; "", $H1070/$T1070, ""), ""),"")</f>
        <v/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 t="str">
        <f ca="1">IFERROR(IF(AND(NOW()&lt;= EOMONTH(DATE(YEAR($P1070),11, 1), 0), Overall!$A1072&lt;&gt;"", MONTH($O1070) &lt;=11, MONTH($P1070) &gt;= 11), IF($T1070 &lt;&gt; "", $H1070/$T1070, ""), ""), "")</f>
        <v/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0</v>
      </c>
    </row>
    <row r="1071" spans="1:46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6" t="str">
        <f>IF(Overall!T1073&lt;&gt;"",VALUE(Overall!T1073),"")</f>
        <v/>
      </c>
      <c r="O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P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Q1071" s="7" t="str">
        <f>IF(Overall!S1073&lt;&gt;"",_xlfn.VALUETOTEXT(Overall!S1073),"")</f>
        <v/>
      </c>
      <c r="R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S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T1071" s="5" t="str">
        <f t="shared" si="33"/>
        <v/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 t="str">
        <f>IF(Overall!$A1073&lt;&gt;"",IF(AND(MONTH($O1071) &lt;= 12, MONTH($P1071) &gt;= 12), IF($T1071 &lt;&gt; "", $H1071/$T1071, ""), ""),"")</f>
        <v/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 t="str">
        <f ca="1">IFERROR(IF(AND(NOW()&lt;= EOMONTH(DATE(YEAR($P1071),12, 1), 0), Overall!$A1073&lt;&gt;"", MONTH($O1071) &lt;= 12, MONTH($P1071) &gt;= 12), IF($T1071 &lt;&gt; "", $H1071/$T1071, ""), ""), "")</f>
        <v/>
      </c>
      <c r="AT1071" s="16">
        <f t="shared" ca="1" si="34"/>
        <v>0</v>
      </c>
    </row>
    <row r="1072" spans="1:46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6" t="str">
        <f>IF(Overall!T1074&lt;&gt;"",VALUE(Overall!T1074),"")</f>
        <v/>
      </c>
      <c r="O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P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Q1072" s="7" t="str">
        <f>IF(Overall!S1074&lt;&gt;"",_xlfn.VALUETOTEXT(Overall!S1074),"")</f>
        <v/>
      </c>
      <c r="R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S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T1072" s="5" t="str">
        <f t="shared" si="33"/>
        <v/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 t="str">
        <f>IF(Overall!$A1074&lt;&gt;"",IF(AND(MONTH($O1072) &lt;= 12, MONTH($P1072) &gt;= 12), IF($T1072 &lt;&gt; "", $H1072/$T1072, ""), ""),"")</f>
        <v/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 t="str">
        <f ca="1">IFERROR(IF(AND(NOW()&lt;= EOMONTH(DATE(YEAR($P1072),12, 1), 0), Overall!$A1074&lt;&gt;"", MONTH($O1072) &lt;= 12, MONTH($P1072) &gt;= 12), IF($T1072 &lt;&gt; "", $H1072/$T1072, ""), ""), "")</f>
        <v/>
      </c>
      <c r="AT1072" s="16">
        <f t="shared" ca="1" si="34"/>
        <v>0</v>
      </c>
    </row>
    <row r="1073" spans="1:46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6" t="str">
        <f>IF(Overall!T1075&lt;&gt;"",VALUE(Overall!T1075),"")</f>
        <v/>
      </c>
      <c r="O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P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Q1073" s="7" t="str">
        <f>IF(Overall!S1075&lt;&gt;"",_xlfn.VALUETOTEXT(Overall!S1075),"")</f>
        <v/>
      </c>
      <c r="R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S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T1073" s="5" t="str">
        <f t="shared" si="33"/>
        <v/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 t="str">
        <f>IF(Overall!$A1075&lt;&gt;"",IF(AND(MONTH($O1073) &lt;= 12, MONTH($P1073) &gt;= 12), IF($T1073 &lt;&gt; "", $H1073/$T1073, ""), ""),"")</f>
        <v/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 t="str">
        <f ca="1">IFERROR(IF(AND(NOW()&lt;= EOMONTH(DATE(YEAR($P1073),12, 1), 0), Overall!$A1075&lt;&gt;"", MONTH($O1073) &lt;= 12, MONTH($P1073) &gt;= 12), IF($T1073 &lt;&gt; "", $H1073/$T1073, ""), ""), "")</f>
        <v/>
      </c>
      <c r="AT1073" s="16">
        <f t="shared" ca="1" si="34"/>
        <v>0</v>
      </c>
    </row>
    <row r="1074" spans="1:46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6" t="str">
        <f>IF(Overall!T1076&lt;&gt;"",VALUE(Overall!T1076),"")</f>
        <v/>
      </c>
      <c r="O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P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Q1074" s="7" t="str">
        <f>IF(Overall!S1076&lt;&gt;"",_xlfn.VALUETOTEXT(Overall!S1076),"")</f>
        <v/>
      </c>
      <c r="R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S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T1074" s="5" t="str">
        <f t="shared" si="33"/>
        <v/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 t="str">
        <f>IF(Overall!$A1076&lt;&gt;"",IF(AND(MONTH($O1074) &lt;= 12, MONTH($P1074) &gt;= 12), IF($T1074 &lt;&gt; "", $H1074/$T1074, ""), ""),"")</f>
        <v/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 t="str">
        <f ca="1">IFERROR(IF(AND(NOW()&lt;= EOMONTH(DATE(YEAR($P1074),12, 1), 0), Overall!$A1076&lt;&gt;"", MONTH($O1074) &lt;= 12, MONTH($P1074) &gt;= 12), IF($T1074 &lt;&gt; "", $H1074/$T1074, ""), ""), "")</f>
        <v/>
      </c>
      <c r="AT1074" s="16">
        <f t="shared" ca="1" si="34"/>
        <v>0</v>
      </c>
    </row>
    <row r="1075" spans="1:46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6" t="str">
        <f>IF(Overall!T1077&lt;&gt;"",VALUE(Overall!T1077),"")</f>
        <v/>
      </c>
      <c r="O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P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Q1075" s="7" t="str">
        <f>IF(Overall!S1077&lt;&gt;"",_xlfn.VALUETOTEXT(Overall!S1077),"")</f>
        <v/>
      </c>
      <c r="R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S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T1075" s="5" t="str">
        <f t="shared" si="33"/>
        <v/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 t="str">
        <f>IF(Overall!$A1077&lt;&gt;"",IF(AND(MONTH($O1075) &lt;= 11, MONTH($P1075) &gt;= 11), IF($T1075 &lt;&gt; "", $H1075/$T1075, ""), ""),"")</f>
        <v/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 t="str">
        <f ca="1">IFERROR(IF(AND(NOW()&lt;= EOMONTH(DATE(YEAR($P1075),11, 1), 0), Overall!$A1077&lt;&gt;"", MONTH($O1075) &lt;=11, MONTH($P1075) &gt;= 11), IF($T1075 &lt;&gt; "", $H1075/$T1075, ""), ""), "")</f>
        <v/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0</v>
      </c>
    </row>
    <row r="1076" spans="1:46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6" t="str">
        <f>IF(Overall!T1078&lt;&gt;"",VALUE(Overall!T1078),"")</f>
        <v/>
      </c>
      <c r="O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P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Q1076" s="7" t="str">
        <f>IF(Overall!S1078&lt;&gt;"",_xlfn.VALUETOTEXT(Overall!S1078),"")</f>
        <v/>
      </c>
      <c r="R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S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T1076" s="5" t="str">
        <f t="shared" si="33"/>
        <v/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 t="str">
        <f>IF(Overall!$A1078&lt;&gt;"",IF(AND(MONTH($O1076) &lt;= 11, MONTH($P1076) &gt;= 11), IF($T1076 &lt;&gt; "", $H1076/$T1076, ""), ""),"")</f>
        <v/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 t="str">
        <f ca="1">IFERROR(IF(AND(NOW()&lt;= EOMONTH(DATE(YEAR($P1076),11, 1), 0), Overall!$A1078&lt;&gt;"", MONTH($O1076) &lt;=11, MONTH($P1076) &gt;= 11), IF($T1076 &lt;&gt; "", $H1076/$T1076, ""), ""), "")</f>
        <v/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0</v>
      </c>
    </row>
    <row r="1077" spans="1:46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6" t="str">
        <f>IF(Overall!T1079&lt;&gt;"",VALUE(Overall!T1079),"")</f>
        <v/>
      </c>
      <c r="O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P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Q1077" s="7" t="str">
        <f>IF(Overall!S1079&lt;&gt;"",_xlfn.VALUETOTEXT(Overall!S1079),"")</f>
        <v/>
      </c>
      <c r="R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S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T1077" s="5" t="str">
        <f t="shared" si="33"/>
        <v/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 t="str">
        <f>IF(Overall!$A1079&lt;&gt;"",IF(AND(MONTH($O1077) &lt;= 11, MONTH($P1077) &gt;= 11), IF($T1077 &lt;&gt; "", $H1077/$T1077, ""), ""),"")</f>
        <v/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 t="str">
        <f ca="1">IFERROR(IF(AND(NOW()&lt;= EOMONTH(DATE(YEAR($P1077),11, 1), 0), Overall!$A1079&lt;&gt;"", MONTH($O1077) &lt;=11, MONTH($P1077) &gt;= 11), IF($T1077 &lt;&gt; "", $H1077/$T1077, ""), ""), "")</f>
        <v/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0</v>
      </c>
    </row>
    <row r="1078" spans="1:46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6" t="str">
        <f>IF(Overall!T1080&lt;&gt;"",VALUE(Overall!T1080),"")</f>
        <v/>
      </c>
      <c r="O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P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Q1078" s="7" t="str">
        <f>IF(Overall!S1080&lt;&gt;"",_xlfn.VALUETOTEXT(Overall!S1080),"")</f>
        <v/>
      </c>
      <c r="R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S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T1078" s="5" t="str">
        <f t="shared" si="33"/>
        <v/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 t="str">
        <f>IF(Overall!$A1080&lt;&gt;"",IF(AND(MONTH($O1078) &lt;= 11, MONTH($P1078) &gt;= 11), IF($T1078 &lt;&gt; "", $H1078/$T1078, ""), ""),"")</f>
        <v/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 t="str">
        <f ca="1">IFERROR(IF(AND(NOW()&lt;= EOMONTH(DATE(YEAR($P1078),11, 1), 0), Overall!$A1080&lt;&gt;"", MONTH($O1078) &lt;=11, MONTH($P1078) &gt;= 11), IF($T1078 &lt;&gt; "", $H1078/$T1078, ""), ""), "")</f>
        <v/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0</v>
      </c>
    </row>
    <row r="1079" spans="1:46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6" t="str">
        <f>IF(Overall!T1081&lt;&gt;"",VALUE(Overall!T1081),"")</f>
        <v/>
      </c>
      <c r="O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P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Q1079" s="7" t="str">
        <f>IF(Overall!S1081&lt;&gt;"",_xlfn.VALUETOTEXT(Overall!S1081),"")</f>
        <v/>
      </c>
      <c r="R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S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T1079" s="5" t="str">
        <f t="shared" si="33"/>
        <v/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 t="str">
        <f>IF(Overall!$A1081&lt;&gt;"",IF(AND(MONTH($O1079) &lt;= 11, MONTH($P1079) &gt;= 11), IF($T1079 &lt;&gt; "", $H1079/$T1079, ""), ""),"")</f>
        <v/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 t="str">
        <f ca="1">IFERROR(IF(AND(NOW()&lt;= EOMONTH(DATE(YEAR($P1079),11, 1), 0), Overall!$A1081&lt;&gt;"", MONTH($O1079) &lt;=11, MONTH($P1079) &gt;= 11), IF($T1079 &lt;&gt; "", $H1079/$T1079, ""), ""), "")</f>
        <v/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0</v>
      </c>
    </row>
    <row r="1080" spans="1:46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6" t="str">
        <f>IF(Overall!T1082&lt;&gt;"",VALUE(Overall!T1082),"")</f>
        <v/>
      </c>
      <c r="O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P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Q1080" s="7" t="str">
        <f>IF(Overall!S1082&lt;&gt;"",_xlfn.VALUETOTEXT(Overall!S1082),"")</f>
        <v/>
      </c>
      <c r="R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S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T1080" s="5" t="str">
        <f t="shared" si="33"/>
        <v/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 t="str">
        <f>IF(Overall!$A1082&lt;&gt;"",IF(AND(MONTH($O1080) &lt;= 12, MONTH($P1080) &gt;= 12), IF($T1080 &lt;&gt; "", $H1080/$T1080, ""), ""),"")</f>
        <v/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 t="str">
        <f ca="1">IFERROR(IF(AND(NOW()&lt;= EOMONTH(DATE(YEAR($P1080),12, 1), 0), Overall!$A1082&lt;&gt;"", MONTH($O1080) &lt;= 12, MONTH($P1080) &gt;= 12), IF($T1080 &lt;&gt; "", $H1080/$T1080, ""), ""), "")</f>
        <v/>
      </c>
      <c r="AT1080" s="16">
        <f t="shared" ca="1" si="34"/>
        <v>0</v>
      </c>
    </row>
    <row r="1081" spans="1:46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6" t="str">
        <f>IF(Overall!T1083&lt;&gt;"",VALUE(Overall!T1083),"")</f>
        <v/>
      </c>
      <c r="O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P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Q1081" s="7" t="str">
        <f>IF(Overall!S1083&lt;&gt;"",_xlfn.VALUETOTEXT(Overall!S1083),"")</f>
        <v/>
      </c>
      <c r="R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S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T1081" s="5" t="str">
        <f t="shared" si="33"/>
        <v/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 t="str">
        <f>IF(Overall!$A1083&lt;&gt;"",IF(AND(MONTH($O1081) &lt;= 12, MONTH($P1081) &gt;= 12), IF($T1081 &lt;&gt; "", $H1081/$T1081, ""), ""),"")</f>
        <v/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 t="str">
        <f ca="1">IFERROR(IF(AND(NOW()&lt;= EOMONTH(DATE(YEAR($P1081),12, 1), 0), Overall!$A1083&lt;&gt;"", MONTH($O1081) &lt;= 12, MONTH($P1081) &gt;= 12), IF($T1081 &lt;&gt; "", $H1081/$T1081, ""), ""), "")</f>
        <v/>
      </c>
      <c r="AT1081" s="16">
        <f t="shared" ca="1" si="34"/>
        <v>0</v>
      </c>
    </row>
    <row r="1082" spans="1:46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6" t="str">
        <f>IF(Overall!T1084&lt;&gt;"",VALUE(Overall!T1084),"")</f>
        <v/>
      </c>
      <c r="O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P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Q1082" s="7" t="str">
        <f>IF(Overall!S1084&lt;&gt;"",_xlfn.VALUETOTEXT(Overall!S1084),"")</f>
        <v/>
      </c>
      <c r="R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S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T1082" s="5" t="str">
        <f t="shared" si="33"/>
        <v/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 t="str">
        <f>IF(Overall!$A1084&lt;&gt;"",IF(AND(MONTH($O1082) &lt;= 12, MONTH($P1082) &gt;= 12), IF($T1082 &lt;&gt; "", $H1082/$T1082, ""), ""),"")</f>
        <v/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 t="str">
        <f ca="1">IFERROR(IF(AND(NOW()&lt;= EOMONTH(DATE(YEAR($P1082),12, 1), 0), Overall!$A1084&lt;&gt;"", MONTH($O1082) &lt;= 12, MONTH($P1082) &gt;= 12), IF($T1082 &lt;&gt; "", $H1082/$T1082, ""), ""), "")</f>
        <v/>
      </c>
      <c r="AT1082" s="16">
        <f t="shared" ca="1" si="34"/>
        <v>0</v>
      </c>
    </row>
    <row r="1083" spans="1:46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6" t="str">
        <f>IF(Overall!T1085&lt;&gt;"",VALUE(Overall!T1085),"")</f>
        <v/>
      </c>
      <c r="O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P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Q1083" s="7" t="str">
        <f>IF(Overall!S1085&lt;&gt;"",_xlfn.VALUETOTEXT(Overall!S1085),"")</f>
        <v/>
      </c>
      <c r="R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S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T1083" s="5" t="str">
        <f t="shared" si="33"/>
        <v/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 t="str">
        <f>IF(Overall!$A1085&lt;&gt;"",IF(AND(MONTH($O1083) &lt;= 12, MONTH($P1083) &gt;= 12), IF($T1083 &lt;&gt; "", $H1083/$T1083, ""), ""),"")</f>
        <v/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 t="str">
        <f ca="1">IFERROR(IF(AND(NOW()&lt;= EOMONTH(DATE(YEAR($P1083),12, 1), 0), Overall!$A1085&lt;&gt;"", MONTH($O1083) &lt;= 12, MONTH($P1083) &gt;= 12), IF($T1083 &lt;&gt; "", $H1083/$T1083, ""), ""), "")</f>
        <v/>
      </c>
      <c r="AT1083" s="16">
        <f t="shared" ca="1" si="34"/>
        <v>0</v>
      </c>
    </row>
    <row r="1084" spans="1:46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6" t="str">
        <f>IF(Overall!T1086&lt;&gt;"",VALUE(Overall!T1086),"")</f>
        <v/>
      </c>
      <c r="O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P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Q1084" s="7" t="str">
        <f>IF(Overall!S1086&lt;&gt;"",_xlfn.VALUETOTEXT(Overall!S1086),"")</f>
        <v/>
      </c>
      <c r="R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S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T1084" s="5" t="str">
        <f t="shared" si="33"/>
        <v/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 t="str">
        <f>IF(Overall!$A1086&lt;&gt;"",IF(AND(MONTH($O1084) &lt;= 11, MONTH($P1084) &gt;= 11), IF($T1084 &lt;&gt; "", $H1084/$T1084, ""), ""),"")</f>
        <v/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 t="str">
        <f ca="1">IFERROR(IF(AND(NOW()&lt;= EOMONTH(DATE(YEAR($P1084),11, 1), 0), Overall!$A1086&lt;&gt;"", MONTH($O1084) &lt;=11, MONTH($P1084) &gt;= 11), IF($T1084 &lt;&gt; "", $H1084/$T1084, ""), ""), "")</f>
        <v/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0</v>
      </c>
    </row>
    <row r="1085" spans="1:46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6" t="str">
        <f>IF(Overall!T1087&lt;&gt;"",VALUE(Overall!T1087),"")</f>
        <v/>
      </c>
      <c r="O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P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Q1085" s="7" t="str">
        <f>IF(Overall!S1087&lt;&gt;"",_xlfn.VALUETOTEXT(Overall!S1087),"")</f>
        <v/>
      </c>
      <c r="R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S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T1085" s="5" t="str">
        <f t="shared" si="33"/>
        <v/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 t="str">
        <f>IF(Overall!$A1087&lt;&gt;"",IF(AND(MONTH($O1085) &lt;= 11, MONTH($P1085) &gt;= 11), IF($T1085 &lt;&gt; "", $H1085/$T1085, ""), ""),"")</f>
        <v/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 t="str">
        <f ca="1">IFERROR(IF(AND(NOW()&lt;= EOMONTH(DATE(YEAR($P1085),11, 1), 0), Overall!$A1087&lt;&gt;"", MONTH($O1085) &lt;=11, MONTH($P1085) &gt;= 11), IF($T1085 &lt;&gt; "", $H1085/$T1085, ""), ""), "")</f>
        <v/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0</v>
      </c>
    </row>
    <row r="1086" spans="1:46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6" t="str">
        <f>IF(Overall!T1088&lt;&gt;"",VALUE(Overall!T1088),"")</f>
        <v/>
      </c>
      <c r="O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P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Q1086" s="7" t="str">
        <f>IF(Overall!S1088&lt;&gt;"",_xlfn.VALUETOTEXT(Overall!S1088),"")</f>
        <v/>
      </c>
      <c r="R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S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T1086" s="5" t="str">
        <f t="shared" si="33"/>
        <v/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 t="str">
        <f>IF(Overall!$A1088&lt;&gt;"",IF(AND(MONTH($O1086) &lt;= 11, MONTH($P1086) &gt;= 11), IF($T1086 &lt;&gt; "", $H1086/$T1086, ""), ""),"")</f>
        <v/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 t="str">
        <f ca="1">IFERROR(IF(AND(NOW()&lt;= EOMONTH(DATE(YEAR($P1086),11, 1), 0), Overall!$A1088&lt;&gt;"", MONTH($O1086) &lt;=11, MONTH($P1086) &gt;= 11), IF($T1086 &lt;&gt; "", $H1086/$T1086, ""), ""), "")</f>
        <v/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0</v>
      </c>
    </row>
    <row r="1087" spans="1:46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6" t="str">
        <f>IF(Overall!T1089&lt;&gt;"",VALUE(Overall!T1089),"")</f>
        <v/>
      </c>
      <c r="O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P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Q1087" s="7" t="str">
        <f>IF(Overall!S1089&lt;&gt;"",_xlfn.VALUETOTEXT(Overall!S1089),"")</f>
        <v/>
      </c>
      <c r="R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S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T1087" s="5" t="str">
        <f t="shared" si="33"/>
        <v/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 t="str">
        <f>IF(Overall!$A1089&lt;&gt;"",IF(AND(MONTH($O1087) &lt;= 12, MONTH($P1087) &gt;= 12), IF($T1087 &lt;&gt; "", $H1087/$T1087, ""), ""),"")</f>
        <v/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 t="str">
        <f ca="1">IFERROR(IF(AND(NOW()&lt;= EOMONTH(DATE(YEAR($P1087),12, 1), 0), Overall!$A1089&lt;&gt;"", MONTH($O1087) &lt;= 12, MONTH($P1087) &gt;= 12), IF($T1087 &lt;&gt; "", $H1087/$T1087, ""), ""), "")</f>
        <v/>
      </c>
      <c r="AT1087" s="16">
        <f t="shared" ca="1" si="34"/>
        <v>0</v>
      </c>
    </row>
    <row r="1088" spans="1:46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6" t="str">
        <f>IF(Overall!T1090&lt;&gt;"",VALUE(Overall!T1090),"")</f>
        <v/>
      </c>
      <c r="O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P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Q1088" s="7" t="str">
        <f>IF(Overall!S1090&lt;&gt;"",_xlfn.VALUETOTEXT(Overall!S1090),"")</f>
        <v/>
      </c>
      <c r="R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S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T1088" s="5" t="str">
        <f t="shared" si="33"/>
        <v/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 t="str">
        <f>IF(Overall!$A1090&lt;&gt;"",IF(AND(MONTH($O1088) &lt;= 12, MONTH($P1088) &gt;= 12), IF($T1088 &lt;&gt; "", $H1088/$T1088, ""), ""),"")</f>
        <v/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 t="str">
        <f ca="1">IFERROR(IF(AND(NOW()&lt;= EOMONTH(DATE(YEAR($P1088),12, 1), 0), Overall!$A1090&lt;&gt;"", MONTH($O1088) &lt;= 12, MONTH($P1088) &gt;= 12), IF($T1088 &lt;&gt; "", $H1088/$T1088, ""), ""), "")</f>
        <v/>
      </c>
      <c r="AT1088" s="16">
        <f t="shared" ca="1" si="34"/>
        <v>0</v>
      </c>
    </row>
    <row r="1089" spans="1:46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6" t="str">
        <f>IF(Overall!T1091&lt;&gt;"",VALUE(Overall!T1091),"")</f>
        <v/>
      </c>
      <c r="O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P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Q1089" s="7" t="str">
        <f>IF(Overall!S1091&lt;&gt;"",_xlfn.VALUETOTEXT(Overall!S1091),"")</f>
        <v/>
      </c>
      <c r="R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S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T1089" s="5" t="str">
        <f t="shared" si="33"/>
        <v/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 t="str">
        <f>IF(Overall!$A1091&lt;&gt;"",IF(AND(MONTH($O1089) &lt;= 12, MONTH($P1089) &gt;= 12), IF($T1089 &lt;&gt; "", $H1089/$T1089, ""), ""),"")</f>
        <v/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 t="str">
        <f ca="1">IFERROR(IF(AND(NOW()&lt;= EOMONTH(DATE(YEAR($P1089),12, 1), 0), Overall!$A1091&lt;&gt;"", MONTH($O1089) &lt;= 12, MONTH($P1089) &gt;= 12), IF($T1089 &lt;&gt; "", $H1089/$T1089, ""), ""), "")</f>
        <v/>
      </c>
      <c r="AT1089" s="16">
        <f t="shared" ca="1" si="34"/>
        <v>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P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Q1090" s="7" t="str">
        <f>IF(Overall!S1092&lt;&gt;"",_xlfn.VALUETOTEXT(Overall!S1092),"")</f>
        <v/>
      </c>
      <c r="R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S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P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Q1091" s="7" t="str">
        <f>IF(Overall!S1093&lt;&gt;"",_xlfn.VALUETOTEXT(Overall!S1093),"")</f>
        <v/>
      </c>
      <c r="R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S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P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Q1092" s="7" t="str">
        <f>IF(Overall!S1094&lt;&gt;"",_xlfn.VALUETOTEXT(Overall!S1094),"")</f>
        <v/>
      </c>
      <c r="R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S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P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Q1093" s="7" t="str">
        <f>IF(Overall!S1095&lt;&gt;"",_xlfn.VALUETOTEXT(Overall!S1095),"")</f>
        <v/>
      </c>
      <c r="R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S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P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Q1094" s="7" t="str">
        <f>IF(Overall!S1096&lt;&gt;"",_xlfn.VALUETOTEXT(Overall!S1096),"")</f>
        <v/>
      </c>
      <c r="R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S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P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Q1095" s="7" t="str">
        <f>IF(Overall!S1097&lt;&gt;"",_xlfn.VALUETOTEXT(Overall!S1097),"")</f>
        <v/>
      </c>
      <c r="R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S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P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Q1096" s="7" t="str">
        <f>IF(Overall!S1098&lt;&gt;"",_xlfn.VALUETOTEXT(Overall!S1098),"")</f>
        <v/>
      </c>
      <c r="R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S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P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Q1097" s="7" t="str">
        <f>IF(Overall!S1099&lt;&gt;"",_xlfn.VALUETOTEXT(Overall!S1099),"")</f>
        <v/>
      </c>
      <c r="R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S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P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Q1098" s="7" t="str">
        <f>IF(Overall!S1100&lt;&gt;"",_xlfn.VALUETOTEXT(Overall!S1100),"")</f>
        <v/>
      </c>
      <c r="R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S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P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Q1099" s="7" t="str">
        <f>IF(Overall!S1101&lt;&gt;"",_xlfn.VALUETOTEXT(Overall!S1101),"")</f>
        <v/>
      </c>
      <c r="R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S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P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Q1100" s="7" t="str">
        <f>IF(Overall!S1102&lt;&gt;"",_xlfn.VALUETOTEXT(Overall!S1102),"")</f>
        <v/>
      </c>
      <c r="R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S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P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Q1101" s="7" t="str">
        <f>IF(Overall!S1103&lt;&gt;"",_xlfn.VALUETOTEXT(Overall!S1103),"")</f>
        <v/>
      </c>
      <c r="R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S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P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Q1102" s="7" t="str">
        <f>IF(Overall!S1104&lt;&gt;"",_xlfn.VALUETOTEXT(Overall!S1104),"")</f>
        <v/>
      </c>
      <c r="R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S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P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Q1103" s="7" t="str">
        <f>IF(Overall!S1105&lt;&gt;"",_xlfn.VALUETOTEXT(Overall!S1105),"")</f>
        <v/>
      </c>
      <c r="R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S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P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Q1104" s="7" t="str">
        <f>IF(Overall!S1106&lt;&gt;"",_xlfn.VALUETOTEXT(Overall!S1106),"")</f>
        <v/>
      </c>
      <c r="R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S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P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Q1105" s="7" t="str">
        <f>IF(Overall!S1107&lt;&gt;"",_xlfn.VALUETOTEXT(Overall!S1107),"")</f>
        <v/>
      </c>
      <c r="R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S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P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Q1106" s="7" t="str">
        <f>IF(Overall!S1108&lt;&gt;"",_xlfn.VALUETOTEXT(Overall!S1108),"")</f>
        <v/>
      </c>
      <c r="R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S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P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Q1107" s="7" t="str">
        <f>IF(Overall!S1109&lt;&gt;"",_xlfn.VALUETOTEXT(Overall!S1109),"")</f>
        <v/>
      </c>
      <c r="R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S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P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Q1108" s="7" t="str">
        <f>IF(Overall!S1110&lt;&gt;"",_xlfn.VALUETOTEXT(Overall!S1110),"")</f>
        <v/>
      </c>
      <c r="R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S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P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Q1109" s="7" t="str">
        <f>IF(Overall!S1111&lt;&gt;"",_xlfn.VALUETOTEXT(Overall!S1111),"")</f>
        <v/>
      </c>
      <c r="R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S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P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Q1110" s="7" t="str">
        <f>IF(Overall!S1112&lt;&gt;"",_xlfn.VALUETOTEXT(Overall!S1112),"")</f>
        <v/>
      </c>
      <c r="R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S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P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Q1111" s="7" t="str">
        <f>IF(Overall!S1113&lt;&gt;"",_xlfn.VALUETOTEXT(Overall!S1113),"")</f>
        <v/>
      </c>
      <c r="R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S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P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Q1112" s="7" t="str">
        <f>IF(Overall!S1114&lt;&gt;"",_xlfn.VALUETOTEXT(Overall!S1114),"")</f>
        <v/>
      </c>
      <c r="R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S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P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Q1113" s="7" t="str">
        <f>IF(Overall!S1115&lt;&gt;"",_xlfn.VALUETOTEXT(Overall!S1115),"")</f>
        <v/>
      </c>
      <c r="R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S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P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Q1114" s="7" t="str">
        <f>IF(Overall!S1116&lt;&gt;"",_xlfn.VALUETOTEXT(Overall!S1116),"")</f>
        <v/>
      </c>
      <c r="R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S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P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Q1115" s="7" t="str">
        <f>IF(Overall!S1117&lt;&gt;"",_xlfn.VALUETOTEXT(Overall!S1117),"")</f>
        <v/>
      </c>
      <c r="R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S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P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Q1116" s="7" t="str">
        <f>IF(Overall!S1118&lt;&gt;"",_xlfn.VALUETOTEXT(Overall!S1118),"")</f>
        <v/>
      </c>
      <c r="R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S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P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Q1117" s="7" t="str">
        <f>IF(Overall!S1119&lt;&gt;"",_xlfn.VALUETOTEXT(Overall!S1119),"")</f>
        <v/>
      </c>
      <c r="R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S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P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Q1118" s="7" t="str">
        <f>IF(Overall!S1120&lt;&gt;"",_xlfn.VALUETOTEXT(Overall!S1120),"")</f>
        <v/>
      </c>
      <c r="R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S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P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Q1119" s="7" t="str">
        <f>IF(Overall!S1121&lt;&gt;"",_xlfn.VALUETOTEXT(Overall!S1121),"")</f>
        <v/>
      </c>
      <c r="R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S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P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Q1120" s="7" t="str">
        <f>IF(Overall!S1122&lt;&gt;"",_xlfn.VALUETOTEXT(Overall!S1122),"")</f>
        <v/>
      </c>
      <c r="R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S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P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P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P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P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P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P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P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P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P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P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1" priority="2">
      <formula>MOD(ROW(),2)</formula>
    </cfRule>
  </conditionalFormatting>
  <conditionalFormatting sqref="AH2:AS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98"/>
  <sheetViews>
    <sheetView topLeftCell="A754" workbookViewId="0">
      <selection activeCell="J816" sqref="J816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MAX(Overall_data!S:S) +10</f>
        <v>45446</v>
      </c>
      <c r="B2" s="11">
        <f>MIN(Overall_data!S:S) -10</f>
        <v>44291</v>
      </c>
      <c r="C2" s="11">
        <f>_xll.BDH("CO1 Comdty","PX_LAST",B2,A2,"cols=2;rows=797")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45170</v>
      </c>
      <c r="D605">
        <v>88.55</v>
      </c>
    </row>
    <row r="606" spans="3:4" x14ac:dyDescent="0.25">
      <c r="C606" s="11">
        <v>45173</v>
      </c>
      <c r="D606">
        <v>89</v>
      </c>
    </row>
    <row r="607" spans="3:4" x14ac:dyDescent="0.25">
      <c r="C607" s="11">
        <v>45174</v>
      </c>
      <c r="D607">
        <v>90.04</v>
      </c>
    </row>
    <row r="608" spans="3:4" x14ac:dyDescent="0.25">
      <c r="C608" s="11">
        <v>45175</v>
      </c>
      <c r="D608">
        <v>90.6</v>
      </c>
    </row>
    <row r="609" spans="3:4" x14ac:dyDescent="0.25">
      <c r="C609" s="11">
        <v>45176</v>
      </c>
      <c r="D609">
        <v>89.92</v>
      </c>
    </row>
    <row r="610" spans="3:4" x14ac:dyDescent="0.25">
      <c r="C610" s="11">
        <v>45177</v>
      </c>
      <c r="D610">
        <v>90.65</v>
      </c>
    </row>
    <row r="611" spans="3:4" x14ac:dyDescent="0.25">
      <c r="C611" s="11">
        <v>45180</v>
      </c>
      <c r="D611">
        <v>90.64</v>
      </c>
    </row>
    <row r="612" spans="3:4" x14ac:dyDescent="0.25">
      <c r="C612" s="11">
        <v>45181</v>
      </c>
      <c r="D612">
        <v>92.06</v>
      </c>
    </row>
    <row r="613" spans="3:4" x14ac:dyDescent="0.25">
      <c r="C613" s="11">
        <v>45182</v>
      </c>
      <c r="D613">
        <v>91.88</v>
      </c>
    </row>
    <row r="614" spans="3:4" x14ac:dyDescent="0.25">
      <c r="C614" s="11">
        <v>45183</v>
      </c>
      <c r="D614">
        <v>93.7</v>
      </c>
    </row>
    <row r="615" spans="3:4" x14ac:dyDescent="0.25">
      <c r="C615" s="11">
        <v>45184</v>
      </c>
      <c r="D615">
        <v>93.93</v>
      </c>
    </row>
    <row r="616" spans="3:4" x14ac:dyDescent="0.25">
      <c r="C616" s="11">
        <v>45187</v>
      </c>
      <c r="D616">
        <v>94.43</v>
      </c>
    </row>
    <row r="617" spans="3:4" x14ac:dyDescent="0.25">
      <c r="C617" s="11">
        <v>45188</v>
      </c>
      <c r="D617">
        <v>94.34</v>
      </c>
    </row>
    <row r="618" spans="3:4" x14ac:dyDescent="0.25">
      <c r="C618" s="11">
        <v>45189</v>
      </c>
      <c r="D618">
        <v>93.53</v>
      </c>
    </row>
    <row r="619" spans="3:4" x14ac:dyDescent="0.25">
      <c r="C619" s="11">
        <v>45190</v>
      </c>
      <c r="D619">
        <v>93.3</v>
      </c>
    </row>
    <row r="620" spans="3:4" x14ac:dyDescent="0.25">
      <c r="C620" s="11">
        <v>45191</v>
      </c>
      <c r="D620">
        <v>93.27</v>
      </c>
    </row>
    <row r="621" spans="3:4" x14ac:dyDescent="0.25">
      <c r="C621" s="11">
        <v>45194</v>
      </c>
      <c r="D621">
        <v>93.29</v>
      </c>
    </row>
    <row r="622" spans="3:4" x14ac:dyDescent="0.25">
      <c r="C622" s="11">
        <v>45195</v>
      </c>
      <c r="D622">
        <v>93.96</v>
      </c>
    </row>
    <row r="623" spans="3:4" x14ac:dyDescent="0.25">
      <c r="C623" s="11">
        <v>45196</v>
      </c>
      <c r="D623">
        <v>96.55</v>
      </c>
    </row>
    <row r="624" spans="3:4" x14ac:dyDescent="0.25">
      <c r="C624" s="11">
        <v>45197</v>
      </c>
      <c r="D624">
        <v>95.38</v>
      </c>
    </row>
    <row r="625" spans="3:4" x14ac:dyDescent="0.25">
      <c r="C625" s="11">
        <v>45198</v>
      </c>
      <c r="D625">
        <v>95.31</v>
      </c>
    </row>
    <row r="626" spans="3:4" x14ac:dyDescent="0.25">
      <c r="C626" s="11">
        <v>45201</v>
      </c>
      <c r="D626">
        <v>90.71</v>
      </c>
    </row>
    <row r="627" spans="3:4" x14ac:dyDescent="0.25">
      <c r="C627" s="11">
        <v>45202</v>
      </c>
      <c r="D627">
        <v>90.92</v>
      </c>
    </row>
    <row r="628" spans="3:4" x14ac:dyDescent="0.25">
      <c r="C628" s="11">
        <v>45203</v>
      </c>
      <c r="D628">
        <v>85.81</v>
      </c>
    </row>
    <row r="629" spans="3:4" x14ac:dyDescent="0.25">
      <c r="C629" s="11">
        <v>45204</v>
      </c>
      <c r="D629">
        <v>84.07</v>
      </c>
    </row>
    <row r="630" spans="3:4" x14ac:dyDescent="0.25">
      <c r="C630" s="11">
        <v>45205</v>
      </c>
      <c r="D630">
        <v>84.58</v>
      </c>
    </row>
    <row r="631" spans="3:4" x14ac:dyDescent="0.25">
      <c r="C631" s="11">
        <v>45208</v>
      </c>
      <c r="D631">
        <v>88.15</v>
      </c>
    </row>
    <row r="632" spans="3:4" x14ac:dyDescent="0.25">
      <c r="C632" s="11">
        <v>45209</v>
      </c>
      <c r="D632">
        <v>87.65</v>
      </c>
    </row>
    <row r="633" spans="3:4" x14ac:dyDescent="0.25">
      <c r="C633" s="11">
        <v>45210</v>
      </c>
      <c r="D633">
        <v>85.82</v>
      </c>
    </row>
    <row r="634" spans="3:4" x14ac:dyDescent="0.25">
      <c r="C634" s="11">
        <v>45211</v>
      </c>
      <c r="D634">
        <v>86</v>
      </c>
    </row>
    <row r="635" spans="3:4" x14ac:dyDescent="0.25">
      <c r="C635" s="11">
        <v>45212</v>
      </c>
      <c r="D635">
        <v>90.89</v>
      </c>
    </row>
    <row r="636" spans="3:4" x14ac:dyDescent="0.25">
      <c r="C636" s="11">
        <v>45215</v>
      </c>
      <c r="D636">
        <v>89.65</v>
      </c>
    </row>
    <row r="637" spans="3:4" x14ac:dyDescent="0.25">
      <c r="C637" s="11">
        <v>45216</v>
      </c>
      <c r="D637">
        <v>89.9</v>
      </c>
    </row>
    <row r="638" spans="3:4" x14ac:dyDescent="0.25">
      <c r="C638" s="11">
        <v>45217</v>
      </c>
      <c r="D638">
        <v>91.5</v>
      </c>
    </row>
    <row r="639" spans="3:4" x14ac:dyDescent="0.25">
      <c r="C639" s="11">
        <v>45218</v>
      </c>
      <c r="D639">
        <v>92.38</v>
      </c>
    </row>
    <row r="640" spans="3:4" x14ac:dyDescent="0.25">
      <c r="C640" s="11">
        <v>45219</v>
      </c>
      <c r="D640">
        <v>92.16</v>
      </c>
    </row>
    <row r="641" spans="3:4" x14ac:dyDescent="0.25">
      <c r="C641" s="11">
        <v>45222</v>
      </c>
      <c r="D641">
        <v>89.83</v>
      </c>
    </row>
    <row r="642" spans="3:4" x14ac:dyDescent="0.25">
      <c r="C642" s="11">
        <v>45223</v>
      </c>
      <c r="D642">
        <v>88.07</v>
      </c>
    </row>
    <row r="643" spans="3:4" x14ac:dyDescent="0.25">
      <c r="C643" s="11">
        <v>45224</v>
      </c>
      <c r="D643">
        <v>90.13</v>
      </c>
    </row>
    <row r="644" spans="3:4" x14ac:dyDescent="0.25">
      <c r="C644" s="11">
        <v>45225</v>
      </c>
      <c r="D644">
        <v>87.93</v>
      </c>
    </row>
    <row r="645" spans="3:4" x14ac:dyDescent="0.25">
      <c r="C645" s="11">
        <v>45226</v>
      </c>
      <c r="D645">
        <v>90.48</v>
      </c>
    </row>
    <row r="646" spans="3:4" x14ac:dyDescent="0.25">
      <c r="C646" s="11">
        <v>45229</v>
      </c>
      <c r="D646">
        <v>87.45</v>
      </c>
    </row>
    <row r="647" spans="3:4" x14ac:dyDescent="0.25">
      <c r="C647" s="11">
        <v>45230</v>
      </c>
      <c r="D647">
        <v>87.41</v>
      </c>
    </row>
    <row r="648" spans="3:4" x14ac:dyDescent="0.25">
      <c r="C648" s="11">
        <v>45231</v>
      </c>
      <c r="D648">
        <v>84.63</v>
      </c>
    </row>
    <row r="649" spans="3:4" x14ac:dyDescent="0.25">
      <c r="C649" s="11">
        <v>45232</v>
      </c>
      <c r="D649">
        <v>86.85</v>
      </c>
    </row>
    <row r="650" spans="3:4" x14ac:dyDescent="0.25">
      <c r="C650" s="11">
        <v>45233</v>
      </c>
      <c r="D650">
        <v>84.89</v>
      </c>
    </row>
    <row r="651" spans="3:4" x14ac:dyDescent="0.25">
      <c r="C651" s="11">
        <v>45236</v>
      </c>
      <c r="D651">
        <v>85.18</v>
      </c>
    </row>
    <row r="652" spans="3:4" x14ac:dyDescent="0.25">
      <c r="C652" s="11">
        <v>45237</v>
      </c>
      <c r="D652">
        <v>81.61</v>
      </c>
    </row>
    <row r="653" spans="3:4" x14ac:dyDescent="0.25">
      <c r="C653" s="11">
        <v>45238</v>
      </c>
      <c r="D653">
        <v>79.540000000000006</v>
      </c>
    </row>
    <row r="654" spans="3:4" x14ac:dyDescent="0.25">
      <c r="C654" s="11">
        <v>45239</v>
      </c>
      <c r="D654">
        <v>80.010000000000005</v>
      </c>
    </row>
    <row r="655" spans="3:4" x14ac:dyDescent="0.25">
      <c r="C655" s="11">
        <v>45240</v>
      </c>
      <c r="D655">
        <v>81.430000000000007</v>
      </c>
    </row>
    <row r="656" spans="3:4" x14ac:dyDescent="0.25">
      <c r="C656" s="11">
        <v>45243</v>
      </c>
      <c r="D656">
        <v>82.52</v>
      </c>
    </row>
    <row r="657" spans="3:4" x14ac:dyDescent="0.25">
      <c r="C657" s="11">
        <v>45244</v>
      </c>
      <c r="D657">
        <v>82.47</v>
      </c>
    </row>
    <row r="658" spans="3:4" x14ac:dyDescent="0.25">
      <c r="C658" s="11">
        <v>45245</v>
      </c>
      <c r="D658">
        <v>81.180000000000007</v>
      </c>
    </row>
    <row r="659" spans="3:4" x14ac:dyDescent="0.25">
      <c r="C659" s="11">
        <v>45246</v>
      </c>
      <c r="D659">
        <v>77.42</v>
      </c>
    </row>
    <row r="660" spans="3:4" x14ac:dyDescent="0.25">
      <c r="C660" s="11">
        <v>45247</v>
      </c>
      <c r="D660">
        <v>80.61</v>
      </c>
    </row>
    <row r="661" spans="3:4" x14ac:dyDescent="0.25">
      <c r="C661" s="11">
        <v>45250</v>
      </c>
      <c r="D661">
        <v>82.32</v>
      </c>
    </row>
    <row r="662" spans="3:4" x14ac:dyDescent="0.25">
      <c r="C662" s="11">
        <v>45251</v>
      </c>
      <c r="D662">
        <v>82.45</v>
      </c>
    </row>
    <row r="663" spans="3:4" x14ac:dyDescent="0.25">
      <c r="C663" s="11">
        <v>45252</v>
      </c>
      <c r="D663">
        <v>81.96</v>
      </c>
    </row>
    <row r="664" spans="3:4" x14ac:dyDescent="0.25">
      <c r="C664" s="11">
        <v>45253</v>
      </c>
      <c r="D664">
        <v>81.42</v>
      </c>
    </row>
    <row r="665" spans="3:4" x14ac:dyDescent="0.25">
      <c r="C665" s="11">
        <v>45254</v>
      </c>
      <c r="D665">
        <v>80.58</v>
      </c>
    </row>
    <row r="666" spans="3:4" x14ac:dyDescent="0.25">
      <c r="C666" s="11">
        <v>45257</v>
      </c>
      <c r="D666">
        <v>79.98</v>
      </c>
    </row>
    <row r="667" spans="3:4" x14ac:dyDescent="0.25">
      <c r="C667" s="11">
        <v>45258</v>
      </c>
      <c r="D667">
        <v>81.680000000000007</v>
      </c>
    </row>
    <row r="668" spans="3:4" x14ac:dyDescent="0.25">
      <c r="C668" s="11">
        <v>45259</v>
      </c>
      <c r="D668">
        <v>83.1</v>
      </c>
    </row>
    <row r="669" spans="3:4" x14ac:dyDescent="0.25">
      <c r="C669" s="11">
        <v>45260</v>
      </c>
      <c r="D669">
        <v>82.83</v>
      </c>
    </row>
    <row r="670" spans="3:4" x14ac:dyDescent="0.25">
      <c r="C670" s="11">
        <v>45261</v>
      </c>
      <c r="D670">
        <v>78.88</v>
      </c>
    </row>
    <row r="671" spans="3:4" x14ac:dyDescent="0.25">
      <c r="C671" s="11">
        <v>45264</v>
      </c>
      <c r="D671">
        <v>78.03</v>
      </c>
    </row>
    <row r="672" spans="3:4" x14ac:dyDescent="0.25">
      <c r="C672" s="11">
        <v>45265</v>
      </c>
      <c r="D672">
        <v>77.2</v>
      </c>
    </row>
    <row r="673" spans="3:4" x14ac:dyDescent="0.25">
      <c r="C673" s="11">
        <v>45266</v>
      </c>
      <c r="D673">
        <v>74.3</v>
      </c>
    </row>
    <row r="674" spans="3:4" x14ac:dyDescent="0.25">
      <c r="C674" s="11">
        <v>45267</v>
      </c>
      <c r="D674">
        <v>74.05</v>
      </c>
    </row>
    <row r="675" spans="3:4" x14ac:dyDescent="0.25">
      <c r="C675" s="11">
        <v>45268</v>
      </c>
      <c r="D675">
        <v>75.84</v>
      </c>
    </row>
    <row r="676" spans="3:4" x14ac:dyDescent="0.25">
      <c r="C676" s="11">
        <v>45271</v>
      </c>
      <c r="D676">
        <v>76.03</v>
      </c>
    </row>
    <row r="677" spans="3:4" x14ac:dyDescent="0.25">
      <c r="C677" s="11">
        <v>45272</v>
      </c>
      <c r="D677">
        <v>73.239999999999995</v>
      </c>
    </row>
    <row r="678" spans="3:4" x14ac:dyDescent="0.25">
      <c r="C678" s="11">
        <v>45273</v>
      </c>
      <c r="D678">
        <v>74.260000000000005</v>
      </c>
    </row>
    <row r="679" spans="3:4" x14ac:dyDescent="0.25">
      <c r="C679" s="11">
        <v>45274</v>
      </c>
      <c r="D679">
        <v>76.61</v>
      </c>
    </row>
    <row r="680" spans="3:4" x14ac:dyDescent="0.25">
      <c r="C680" s="11">
        <v>45275</v>
      </c>
      <c r="D680">
        <v>76.55</v>
      </c>
    </row>
    <row r="681" spans="3:4" x14ac:dyDescent="0.25">
      <c r="C681" s="11">
        <v>45278</v>
      </c>
      <c r="D681">
        <v>77.95</v>
      </c>
    </row>
    <row r="682" spans="3:4" x14ac:dyDescent="0.25">
      <c r="C682" s="11">
        <v>45279</v>
      </c>
      <c r="D682">
        <v>79.23</v>
      </c>
    </row>
    <row r="683" spans="3:4" x14ac:dyDescent="0.25">
      <c r="C683" s="11">
        <v>45280</v>
      </c>
      <c r="D683">
        <v>79.7</v>
      </c>
    </row>
    <row r="684" spans="3:4" x14ac:dyDescent="0.25">
      <c r="C684" s="11">
        <v>45281</v>
      </c>
      <c r="D684">
        <v>79.39</v>
      </c>
    </row>
    <row r="685" spans="3:4" x14ac:dyDescent="0.25">
      <c r="C685" s="11">
        <v>45282</v>
      </c>
      <c r="D685">
        <v>79.069999999999993</v>
      </c>
    </row>
    <row r="686" spans="3:4" x14ac:dyDescent="0.25">
      <c r="C686" s="11">
        <v>45286</v>
      </c>
      <c r="D686">
        <v>81.069999999999993</v>
      </c>
    </row>
    <row r="687" spans="3:4" x14ac:dyDescent="0.25">
      <c r="C687" s="11">
        <v>45287</v>
      </c>
      <c r="D687">
        <v>79.650000000000006</v>
      </c>
    </row>
    <row r="688" spans="3:4" x14ac:dyDescent="0.25">
      <c r="C688" s="11">
        <v>45288</v>
      </c>
      <c r="D688">
        <v>78.39</v>
      </c>
    </row>
    <row r="689" spans="3:4" x14ac:dyDescent="0.25">
      <c r="C689" s="11">
        <v>45289</v>
      </c>
      <c r="D689">
        <v>77.040000000000006</v>
      </c>
    </row>
    <row r="690" spans="3:4" x14ac:dyDescent="0.25">
      <c r="C690" s="11">
        <v>45293</v>
      </c>
      <c r="D690">
        <v>75.89</v>
      </c>
    </row>
    <row r="691" spans="3:4" x14ac:dyDescent="0.25">
      <c r="C691" s="11">
        <v>45294</v>
      </c>
      <c r="D691">
        <v>78.25</v>
      </c>
    </row>
    <row r="692" spans="3:4" x14ac:dyDescent="0.25">
      <c r="C692" s="11">
        <v>45295</v>
      </c>
      <c r="D692">
        <v>77.59</v>
      </c>
    </row>
    <row r="693" spans="3:4" x14ac:dyDescent="0.25">
      <c r="C693" s="11">
        <v>45296</v>
      </c>
      <c r="D693">
        <v>78.760000000000005</v>
      </c>
    </row>
    <row r="694" spans="3:4" x14ac:dyDescent="0.25">
      <c r="C694" s="11">
        <v>45299</v>
      </c>
      <c r="D694">
        <v>76.12</v>
      </c>
    </row>
    <row r="695" spans="3:4" x14ac:dyDescent="0.25">
      <c r="C695" s="11">
        <v>45300</v>
      </c>
      <c r="D695">
        <v>77.59</v>
      </c>
    </row>
    <row r="696" spans="3:4" x14ac:dyDescent="0.25">
      <c r="C696" s="11">
        <v>45301</v>
      </c>
      <c r="D696">
        <v>76.8</v>
      </c>
    </row>
    <row r="697" spans="3:4" x14ac:dyDescent="0.25">
      <c r="C697" s="11">
        <v>45302</v>
      </c>
      <c r="D697">
        <v>77.41</v>
      </c>
    </row>
    <row r="698" spans="3:4" x14ac:dyDescent="0.25">
      <c r="C698" s="11">
        <v>45303</v>
      </c>
      <c r="D698">
        <v>78.290000000000006</v>
      </c>
    </row>
    <row r="699" spans="3:4" x14ac:dyDescent="0.25">
      <c r="C699" s="11">
        <v>45306</v>
      </c>
      <c r="D699">
        <v>78.150000000000006</v>
      </c>
    </row>
    <row r="700" spans="3:4" x14ac:dyDescent="0.25">
      <c r="C700" s="11">
        <v>45307</v>
      </c>
      <c r="D700">
        <v>78.290000000000006</v>
      </c>
    </row>
    <row r="701" spans="3:4" x14ac:dyDescent="0.25">
      <c r="C701" s="11">
        <v>45308</v>
      </c>
      <c r="D701">
        <v>77.88</v>
      </c>
    </row>
    <row r="702" spans="3:4" x14ac:dyDescent="0.25">
      <c r="C702" s="11">
        <v>45309</v>
      </c>
      <c r="D702">
        <v>79.099999999999994</v>
      </c>
    </row>
    <row r="703" spans="3:4" x14ac:dyDescent="0.25">
      <c r="C703" s="11">
        <v>45310</v>
      </c>
      <c r="D703">
        <v>78.56</v>
      </c>
    </row>
    <row r="704" spans="3:4" x14ac:dyDescent="0.25">
      <c r="C704" s="11">
        <v>45313</v>
      </c>
      <c r="D704">
        <v>80.06</v>
      </c>
    </row>
    <row r="705" spans="3:4" x14ac:dyDescent="0.25">
      <c r="C705" s="11">
        <v>45314</v>
      </c>
      <c r="D705">
        <v>79.55</v>
      </c>
    </row>
    <row r="706" spans="3:4" x14ac:dyDescent="0.25">
      <c r="C706" s="11">
        <v>45315</v>
      </c>
      <c r="D706">
        <v>80.040000000000006</v>
      </c>
    </row>
    <row r="707" spans="3:4" x14ac:dyDescent="0.25">
      <c r="C707" s="11">
        <v>45316</v>
      </c>
      <c r="D707">
        <v>82.43</v>
      </c>
    </row>
    <row r="708" spans="3:4" x14ac:dyDescent="0.25">
      <c r="C708" s="11">
        <v>45317</v>
      </c>
      <c r="D708">
        <v>83.55</v>
      </c>
    </row>
    <row r="709" spans="3:4" x14ac:dyDescent="0.25">
      <c r="C709" s="11">
        <v>45320</v>
      </c>
      <c r="D709">
        <v>82.4</v>
      </c>
    </row>
    <row r="710" spans="3:4" x14ac:dyDescent="0.25">
      <c r="C710" s="11">
        <v>45321</v>
      </c>
      <c r="D710">
        <v>82.87</v>
      </c>
    </row>
    <row r="711" spans="3:4" x14ac:dyDescent="0.25">
      <c r="C711" s="11">
        <v>45322</v>
      </c>
      <c r="D711">
        <v>81.709999999999994</v>
      </c>
    </row>
    <row r="712" spans="3:4" x14ac:dyDescent="0.25">
      <c r="C712" s="11">
        <v>45323</v>
      </c>
      <c r="D712">
        <v>78.7</v>
      </c>
    </row>
    <row r="713" spans="3:4" x14ac:dyDescent="0.25">
      <c r="C713" s="11">
        <v>45324</v>
      </c>
      <c r="D713">
        <v>77.33</v>
      </c>
    </row>
    <row r="714" spans="3:4" x14ac:dyDescent="0.25">
      <c r="C714" s="11">
        <v>45327</v>
      </c>
      <c r="D714">
        <v>77.989999999999995</v>
      </c>
    </row>
    <row r="715" spans="3:4" x14ac:dyDescent="0.25">
      <c r="C715" s="11">
        <v>45328</v>
      </c>
      <c r="D715">
        <v>78.59</v>
      </c>
    </row>
    <row r="716" spans="3:4" x14ac:dyDescent="0.25">
      <c r="C716" s="11">
        <v>45329</v>
      </c>
      <c r="D716">
        <v>79.209999999999994</v>
      </c>
    </row>
    <row r="717" spans="3:4" x14ac:dyDescent="0.25">
      <c r="C717" s="11">
        <v>45330</v>
      </c>
      <c r="D717">
        <v>81.63</v>
      </c>
    </row>
    <row r="718" spans="3:4" x14ac:dyDescent="0.25">
      <c r="C718" s="11">
        <v>45331</v>
      </c>
      <c r="D718">
        <v>82.19</v>
      </c>
    </row>
    <row r="719" spans="3:4" x14ac:dyDescent="0.25">
      <c r="C719" s="11">
        <v>45334</v>
      </c>
      <c r="D719">
        <v>82</v>
      </c>
    </row>
    <row r="720" spans="3:4" x14ac:dyDescent="0.25">
      <c r="C720" s="11">
        <v>45335</v>
      </c>
      <c r="D720">
        <v>82.77</v>
      </c>
    </row>
    <row r="721" spans="3:4" x14ac:dyDescent="0.25">
      <c r="C721" s="11">
        <v>45336</v>
      </c>
      <c r="D721">
        <v>81.599999999999994</v>
      </c>
    </row>
    <row r="722" spans="3:4" x14ac:dyDescent="0.25">
      <c r="C722" s="11">
        <v>45337</v>
      </c>
      <c r="D722">
        <v>82.86</v>
      </c>
    </row>
    <row r="723" spans="3:4" x14ac:dyDescent="0.25">
      <c r="C723" s="11">
        <v>45338</v>
      </c>
      <c r="D723">
        <v>83.47</v>
      </c>
    </row>
    <row r="724" spans="3:4" x14ac:dyDescent="0.25">
      <c r="C724" s="11">
        <v>45341</v>
      </c>
      <c r="D724">
        <v>83.56</v>
      </c>
    </row>
    <row r="725" spans="3:4" x14ac:dyDescent="0.25">
      <c r="C725" s="11">
        <v>45342</v>
      </c>
      <c r="D725">
        <v>82.34</v>
      </c>
    </row>
    <row r="726" spans="3:4" x14ac:dyDescent="0.25">
      <c r="C726" s="11">
        <v>45343</v>
      </c>
      <c r="D726">
        <v>83.03</v>
      </c>
    </row>
    <row r="727" spans="3:4" x14ac:dyDescent="0.25">
      <c r="C727" s="11">
        <v>45344</v>
      </c>
      <c r="D727">
        <v>83.67</v>
      </c>
    </row>
    <row r="728" spans="3:4" x14ac:dyDescent="0.25">
      <c r="C728" s="11">
        <v>45345</v>
      </c>
      <c r="D728">
        <v>81.62</v>
      </c>
    </row>
    <row r="729" spans="3:4" x14ac:dyDescent="0.25">
      <c r="C729" s="11">
        <v>45348</v>
      </c>
      <c r="D729">
        <v>82.53</v>
      </c>
    </row>
    <row r="730" spans="3:4" x14ac:dyDescent="0.25">
      <c r="C730" s="11">
        <v>45349</v>
      </c>
      <c r="D730">
        <v>83.65</v>
      </c>
    </row>
    <row r="731" spans="3:4" x14ac:dyDescent="0.25">
      <c r="C731" s="11">
        <v>45350</v>
      </c>
      <c r="D731">
        <v>83.68</v>
      </c>
    </row>
    <row r="732" spans="3:4" x14ac:dyDescent="0.25">
      <c r="C732" s="11">
        <v>45351</v>
      </c>
      <c r="D732">
        <v>83.62</v>
      </c>
    </row>
    <row r="733" spans="3:4" x14ac:dyDescent="0.25">
      <c r="C733" s="11">
        <v>45352</v>
      </c>
      <c r="D733">
        <v>83.55</v>
      </c>
    </row>
    <row r="734" spans="3:4" x14ac:dyDescent="0.25">
      <c r="C734" s="11">
        <v>45355</v>
      </c>
      <c r="D734">
        <v>82.8</v>
      </c>
    </row>
    <row r="735" spans="3:4" x14ac:dyDescent="0.25">
      <c r="C735" s="11">
        <v>45356</v>
      </c>
      <c r="D735">
        <v>82.04</v>
      </c>
    </row>
    <row r="736" spans="3:4" x14ac:dyDescent="0.25">
      <c r="C736" s="11">
        <v>45357</v>
      </c>
      <c r="D736">
        <v>82.96</v>
      </c>
    </row>
    <row r="737" spans="3:4" x14ac:dyDescent="0.25">
      <c r="C737" s="11">
        <v>45358</v>
      </c>
      <c r="D737">
        <v>82.96</v>
      </c>
    </row>
    <row r="738" spans="3:4" x14ac:dyDescent="0.25">
      <c r="C738" s="11">
        <v>45359</v>
      </c>
      <c r="D738">
        <v>82.08</v>
      </c>
    </row>
    <row r="739" spans="3:4" x14ac:dyDescent="0.25">
      <c r="C739" s="11">
        <v>45362</v>
      </c>
      <c r="D739">
        <v>82.21</v>
      </c>
    </row>
    <row r="740" spans="3:4" x14ac:dyDescent="0.25">
      <c r="C740" s="11">
        <v>45363</v>
      </c>
      <c r="D740">
        <v>81.92</v>
      </c>
    </row>
    <row r="741" spans="3:4" x14ac:dyDescent="0.25">
      <c r="C741" s="11">
        <v>45364</v>
      </c>
      <c r="D741">
        <v>84.03</v>
      </c>
    </row>
    <row r="742" spans="3:4" x14ac:dyDescent="0.25">
      <c r="C742" s="11">
        <v>45365</v>
      </c>
      <c r="D742">
        <v>85.42</v>
      </c>
    </row>
    <row r="743" spans="3:4" x14ac:dyDescent="0.25">
      <c r="C743" s="11">
        <v>45366</v>
      </c>
      <c r="D743">
        <v>85.34</v>
      </c>
    </row>
    <row r="744" spans="3:4" x14ac:dyDescent="0.25">
      <c r="C744" s="11">
        <v>45369</v>
      </c>
      <c r="D744">
        <v>86.89</v>
      </c>
    </row>
    <row r="745" spans="3:4" x14ac:dyDescent="0.25">
      <c r="C745" s="11">
        <v>45370</v>
      </c>
      <c r="D745">
        <v>87.38</v>
      </c>
    </row>
    <row r="746" spans="3:4" x14ac:dyDescent="0.25">
      <c r="C746" s="11">
        <v>45371</v>
      </c>
      <c r="D746">
        <v>85.95</v>
      </c>
    </row>
    <row r="747" spans="3:4" x14ac:dyDescent="0.25">
      <c r="C747" s="11">
        <v>45372</v>
      </c>
      <c r="D747">
        <v>85.78</v>
      </c>
    </row>
    <row r="748" spans="3:4" x14ac:dyDescent="0.25">
      <c r="C748" s="11">
        <v>45373</v>
      </c>
      <c r="D748">
        <v>85.43</v>
      </c>
    </row>
    <row r="749" spans="3:4" x14ac:dyDescent="0.25">
      <c r="C749" s="11">
        <v>45376</v>
      </c>
      <c r="D749">
        <v>86.75</v>
      </c>
    </row>
    <row r="750" spans="3:4" x14ac:dyDescent="0.25">
      <c r="C750" s="11">
        <v>45377</v>
      </c>
      <c r="D750">
        <v>86.25</v>
      </c>
    </row>
    <row r="751" spans="3:4" x14ac:dyDescent="0.25">
      <c r="C751" s="11">
        <v>45378</v>
      </c>
      <c r="D751">
        <v>86.09</v>
      </c>
    </row>
    <row r="752" spans="3:4" x14ac:dyDescent="0.25">
      <c r="C752" s="11">
        <v>45379</v>
      </c>
      <c r="D752">
        <v>87.48</v>
      </c>
    </row>
    <row r="753" spans="3:4" x14ac:dyDescent="0.25">
      <c r="C753" s="11">
        <v>45383</v>
      </c>
      <c r="D753">
        <v>87.42</v>
      </c>
    </row>
    <row r="754" spans="3:4" x14ac:dyDescent="0.25">
      <c r="C754" s="11">
        <v>45384</v>
      </c>
      <c r="D754">
        <v>88.92</v>
      </c>
    </row>
    <row r="755" spans="3:4" x14ac:dyDescent="0.25">
      <c r="C755" s="11">
        <v>45385</v>
      </c>
      <c r="D755">
        <v>89.35</v>
      </c>
    </row>
    <row r="756" spans="3:4" x14ac:dyDescent="0.25">
      <c r="C756" s="11">
        <v>45386</v>
      </c>
      <c r="D756">
        <v>90.65</v>
      </c>
    </row>
    <row r="757" spans="3:4" x14ac:dyDescent="0.25">
      <c r="C757" s="11">
        <v>45387</v>
      </c>
      <c r="D757">
        <v>91.17</v>
      </c>
    </row>
    <row r="758" spans="3:4" x14ac:dyDescent="0.25">
      <c r="C758" s="11">
        <v>45390</v>
      </c>
      <c r="D758">
        <v>90.38</v>
      </c>
    </row>
    <row r="759" spans="3:4" x14ac:dyDescent="0.25">
      <c r="C759" s="11">
        <v>45391</v>
      </c>
      <c r="D759">
        <v>89.42</v>
      </c>
    </row>
    <row r="760" spans="3:4" x14ac:dyDescent="0.25">
      <c r="C760" s="11">
        <v>45392</v>
      </c>
      <c r="D760">
        <v>90.48</v>
      </c>
    </row>
    <row r="761" spans="3:4" x14ac:dyDescent="0.25">
      <c r="C761" s="11">
        <v>45393</v>
      </c>
      <c r="D761">
        <v>89.74</v>
      </c>
    </row>
    <row r="762" spans="3:4" x14ac:dyDescent="0.25">
      <c r="C762" s="11">
        <v>45394</v>
      </c>
      <c r="D762">
        <v>90.45</v>
      </c>
    </row>
    <row r="763" spans="3:4" x14ac:dyDescent="0.25">
      <c r="C763" s="11">
        <v>45397</v>
      </c>
      <c r="D763">
        <v>90.1</v>
      </c>
    </row>
    <row r="764" spans="3:4" x14ac:dyDescent="0.25">
      <c r="C764" s="11">
        <v>45398</v>
      </c>
      <c r="D764">
        <v>90.02</v>
      </c>
    </row>
    <row r="765" spans="3:4" x14ac:dyDescent="0.25">
      <c r="C765" s="11">
        <v>45399</v>
      </c>
      <c r="D765">
        <v>87.29</v>
      </c>
    </row>
    <row r="766" spans="3:4" x14ac:dyDescent="0.25">
      <c r="C766" s="11">
        <v>45400</v>
      </c>
      <c r="D766">
        <v>87.11</v>
      </c>
    </row>
    <row r="767" spans="3:4" x14ac:dyDescent="0.25">
      <c r="C767" s="11">
        <v>45401</v>
      </c>
      <c r="D767">
        <v>87.29</v>
      </c>
    </row>
    <row r="768" spans="3:4" x14ac:dyDescent="0.25">
      <c r="C768" s="11">
        <v>45404</v>
      </c>
      <c r="D768">
        <v>87</v>
      </c>
    </row>
    <row r="769" spans="3:4" x14ac:dyDescent="0.25">
      <c r="C769" s="11">
        <v>45405</v>
      </c>
      <c r="D769">
        <v>88.42</v>
      </c>
    </row>
    <row r="770" spans="3:4" x14ac:dyDescent="0.25">
      <c r="C770" s="11">
        <v>45406</v>
      </c>
      <c r="D770">
        <v>88.02</v>
      </c>
    </row>
    <row r="771" spans="3:4" x14ac:dyDescent="0.25">
      <c r="C771" s="11">
        <v>45407</v>
      </c>
      <c r="D771">
        <v>89.01</v>
      </c>
    </row>
    <row r="772" spans="3:4" x14ac:dyDescent="0.25">
      <c r="C772" s="11">
        <v>45408</v>
      </c>
      <c r="D772">
        <v>89.5</v>
      </c>
    </row>
    <row r="773" spans="3:4" x14ac:dyDescent="0.25">
      <c r="C773" s="11">
        <v>45411</v>
      </c>
      <c r="D773">
        <v>88.4</v>
      </c>
    </row>
    <row r="774" spans="3:4" x14ac:dyDescent="0.25">
      <c r="C774" s="11">
        <v>45412</v>
      </c>
      <c r="D774">
        <v>87.86</v>
      </c>
    </row>
    <row r="775" spans="3:4" x14ac:dyDescent="0.25">
      <c r="C775" s="11">
        <v>45413</v>
      </c>
      <c r="D775">
        <v>83.44</v>
      </c>
    </row>
    <row r="776" spans="3:4" x14ac:dyDescent="0.25">
      <c r="C776" s="11">
        <v>45414</v>
      </c>
      <c r="D776">
        <v>83.67</v>
      </c>
    </row>
    <row r="777" spans="3:4" x14ac:dyDescent="0.25">
      <c r="C777" s="11">
        <v>45415</v>
      </c>
      <c r="D777">
        <v>82.96</v>
      </c>
    </row>
    <row r="778" spans="3:4" x14ac:dyDescent="0.25">
      <c r="C778" s="11">
        <v>45418</v>
      </c>
      <c r="D778">
        <v>83.33</v>
      </c>
    </row>
    <row r="779" spans="3:4" x14ac:dyDescent="0.25">
      <c r="C779" s="11">
        <v>45419</v>
      </c>
      <c r="D779">
        <v>83.16</v>
      </c>
    </row>
    <row r="780" spans="3:4" x14ac:dyDescent="0.25">
      <c r="C780" s="11">
        <v>45420</v>
      </c>
      <c r="D780">
        <v>83.58</v>
      </c>
    </row>
    <row r="781" spans="3:4" x14ac:dyDescent="0.25">
      <c r="C781" s="11">
        <v>45421</v>
      </c>
      <c r="D781">
        <v>83.88</v>
      </c>
    </row>
    <row r="782" spans="3:4" x14ac:dyDescent="0.25">
      <c r="C782" s="11">
        <v>45422</v>
      </c>
      <c r="D782">
        <v>82.79</v>
      </c>
    </row>
    <row r="783" spans="3:4" x14ac:dyDescent="0.25">
      <c r="C783" s="11">
        <v>45425</v>
      </c>
      <c r="D783">
        <v>83.36</v>
      </c>
    </row>
    <row r="784" spans="3:4" x14ac:dyDescent="0.25">
      <c r="C784" s="11">
        <v>45426</v>
      </c>
      <c r="D784">
        <v>82.38</v>
      </c>
    </row>
    <row r="785" spans="3:4" x14ac:dyDescent="0.25">
      <c r="C785" s="11">
        <v>45427</v>
      </c>
      <c r="D785">
        <v>82.75</v>
      </c>
    </row>
    <row r="786" spans="3:4" x14ac:dyDescent="0.25">
      <c r="C786" s="11">
        <v>45428</v>
      </c>
      <c r="D786">
        <v>83.27</v>
      </c>
    </row>
    <row r="787" spans="3:4" x14ac:dyDescent="0.25">
      <c r="C787" s="11">
        <v>45429</v>
      </c>
      <c r="D787">
        <v>83.98</v>
      </c>
    </row>
    <row r="788" spans="3:4" x14ac:dyDescent="0.25">
      <c r="C788" s="11">
        <v>45432</v>
      </c>
      <c r="D788">
        <v>83.71</v>
      </c>
    </row>
    <row r="789" spans="3:4" x14ac:dyDescent="0.25">
      <c r="C789" s="11">
        <v>45433</v>
      </c>
      <c r="D789">
        <v>82.88</v>
      </c>
    </row>
    <row r="790" spans="3:4" x14ac:dyDescent="0.25">
      <c r="C790" s="11">
        <v>45434</v>
      </c>
      <c r="D790">
        <v>81.900000000000006</v>
      </c>
    </row>
    <row r="791" spans="3:4" x14ac:dyDescent="0.25">
      <c r="C791" s="11">
        <v>45435</v>
      </c>
      <c r="D791">
        <v>81.36</v>
      </c>
    </row>
    <row r="792" spans="3:4" x14ac:dyDescent="0.25">
      <c r="C792" s="11">
        <v>45436</v>
      </c>
      <c r="D792">
        <v>82.12</v>
      </c>
    </row>
    <row r="793" spans="3:4" x14ac:dyDescent="0.25">
      <c r="C793" s="11">
        <v>45439</v>
      </c>
      <c r="D793">
        <v>83.1</v>
      </c>
    </row>
    <row r="794" spans="3:4" x14ac:dyDescent="0.25">
      <c r="C794" s="11">
        <v>45440</v>
      </c>
      <c r="D794">
        <v>84.22</v>
      </c>
    </row>
    <row r="795" spans="3:4" x14ac:dyDescent="0.25">
      <c r="C795" s="11">
        <v>45441</v>
      </c>
      <c r="D795">
        <v>83.6</v>
      </c>
    </row>
    <row r="796" spans="3:4" x14ac:dyDescent="0.25">
      <c r="C796" s="11">
        <v>45442</v>
      </c>
      <c r="D796">
        <v>81.86</v>
      </c>
    </row>
    <row r="797" spans="3:4" x14ac:dyDescent="0.25">
      <c r="C797" s="11">
        <v>45443</v>
      </c>
      <c r="D797">
        <v>81.62</v>
      </c>
    </row>
    <row r="798" spans="3:4" x14ac:dyDescent="0.25">
      <c r="C798" s="11">
        <v>45446</v>
      </c>
      <c r="D798">
        <v>78.36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2608</v>
      </c>
      <c r="C2" s="12" t="s">
        <v>2609</v>
      </c>
    </row>
    <row r="3" spans="1:3" x14ac:dyDescent="0.25">
      <c r="B3" s="12" t="s">
        <v>1950</v>
      </c>
      <c r="C3" s="12"/>
    </row>
    <row r="4" spans="1:3" x14ac:dyDescent="0.25">
      <c r="A4" s="12" t="s">
        <v>17</v>
      </c>
      <c r="B4" s="12" t="s">
        <v>2610</v>
      </c>
      <c r="C4" s="12" t="s">
        <v>140</v>
      </c>
    </row>
    <row r="5" spans="1:3" x14ac:dyDescent="0.25">
      <c r="B5" s="12" t="s">
        <v>1950</v>
      </c>
      <c r="C5" s="12"/>
    </row>
    <row r="6" spans="1:3" x14ac:dyDescent="0.25">
      <c r="A6" s="12" t="s">
        <v>1962</v>
      </c>
      <c r="B6" s="12" t="s">
        <v>2611</v>
      </c>
      <c r="C6" s="12" t="s">
        <v>2612</v>
      </c>
    </row>
    <row r="7" spans="1:3" x14ac:dyDescent="0.25">
      <c r="A7" s="12" t="s">
        <v>10</v>
      </c>
      <c r="B7" s="12" t="s">
        <v>2613</v>
      </c>
      <c r="C7" s="12" t="s">
        <v>2614</v>
      </c>
    </row>
    <row r="8" spans="1:3" x14ac:dyDescent="0.25">
      <c r="B8" s="12" t="s">
        <v>1951</v>
      </c>
      <c r="C8" s="12"/>
    </row>
    <row r="9" spans="1:3" x14ac:dyDescent="0.25">
      <c r="A9" s="12" t="s">
        <v>11</v>
      </c>
      <c r="B9" s="12" t="s">
        <v>2615</v>
      </c>
      <c r="C9" s="12" t="s">
        <v>2616</v>
      </c>
    </row>
    <row r="10" spans="1:3" x14ac:dyDescent="0.25">
      <c r="B10" s="12" t="s">
        <v>1950</v>
      </c>
      <c r="C10" s="12"/>
    </row>
    <row r="11" spans="1:3" x14ac:dyDescent="0.25">
      <c r="A11" s="12" t="s">
        <v>12</v>
      </c>
      <c r="B11" s="12" t="s">
        <v>2617</v>
      </c>
      <c r="C11" s="12" t="s">
        <v>2618</v>
      </c>
    </row>
    <row r="12" spans="1:3" x14ac:dyDescent="0.25">
      <c r="B12" s="12" t="s">
        <v>1952</v>
      </c>
      <c r="C12" s="12"/>
    </row>
    <row r="13" spans="1:3" x14ac:dyDescent="0.25">
      <c r="A13" s="12" t="s">
        <v>13</v>
      </c>
      <c r="B13" s="12" t="s">
        <v>2619</v>
      </c>
      <c r="C13" s="12" t="s">
        <v>2620</v>
      </c>
    </row>
    <row r="14" spans="1:3" x14ac:dyDescent="0.25">
      <c r="B14" s="12" t="s">
        <v>1950</v>
      </c>
      <c r="C14" s="12"/>
    </row>
    <row r="15" spans="1:3" x14ac:dyDescent="0.25">
      <c r="A15" s="12" t="s">
        <v>14</v>
      </c>
      <c r="B15" s="12" t="s">
        <v>2621</v>
      </c>
      <c r="C15" s="12" t="s">
        <v>2606</v>
      </c>
    </row>
    <row r="16" spans="1:3" x14ac:dyDescent="0.25">
      <c r="B16" s="12" t="s">
        <v>1950</v>
      </c>
      <c r="C16" s="12"/>
    </row>
    <row r="17" spans="1:3" x14ac:dyDescent="0.25">
      <c r="A17" s="12" t="s">
        <v>15</v>
      </c>
      <c r="B17" s="12" t="s">
        <v>2622</v>
      </c>
      <c r="C17" s="12" t="s">
        <v>2623</v>
      </c>
    </row>
    <row r="18" spans="1:3" x14ac:dyDescent="0.25">
      <c r="B18" s="12" t="s">
        <v>1953</v>
      </c>
      <c r="C18" s="12"/>
    </row>
    <row r="19" spans="1:3" x14ac:dyDescent="0.25">
      <c r="A19" s="12" t="s">
        <v>16</v>
      </c>
      <c r="B19" s="12" t="s">
        <v>2624</v>
      </c>
      <c r="C19" s="12" t="s">
        <v>2625</v>
      </c>
    </row>
    <row r="20" spans="1:3" x14ac:dyDescent="0.25">
      <c r="B20" s="12" t="s">
        <v>1954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1"/>
  <sheetViews>
    <sheetView workbookViewId="0">
      <selection activeCell="F6" sqref="F6"/>
    </sheetView>
  </sheetViews>
  <sheetFormatPr defaultRowHeight="15" x14ac:dyDescent="0.25"/>
  <cols>
    <col min="1" max="1" width="42.42578125" bestFit="1" customWidth="1"/>
    <col min="2" max="2" width="23.7109375" style="5" bestFit="1" customWidth="1"/>
    <col min="3" max="3" width="31.28515625" bestFit="1" customWidth="1"/>
    <col min="4" max="4" width="14.85546875" bestFit="1" customWidth="1"/>
  </cols>
  <sheetData>
    <row r="1" spans="1:4" x14ac:dyDescent="0.25">
      <c r="A1" s="13" t="s">
        <v>1692</v>
      </c>
      <c r="B1" s="13" t="s">
        <v>1938</v>
      </c>
      <c r="C1" s="13" t="s">
        <v>1695</v>
      </c>
      <c r="D1" s="13" t="s">
        <v>1696</v>
      </c>
    </row>
    <row r="2" spans="1:4" x14ac:dyDescent="0.25">
      <c r="A2" s="14" t="str">
        <f>_xlfn.VALUETOTEXT(Credit_Limit!A2)</f>
        <v>BNP Paribas SA</v>
      </c>
      <c r="B2" s="5" t="s">
        <v>1940</v>
      </c>
      <c r="C2" s="15">
        <f>IF(Overall!F4&lt;&gt;"",VALUE(Credit_Limit!B3),"")</f>
        <v>93240000</v>
      </c>
      <c r="D2" s="15">
        <f ca="1">SUMIFS(Overall_data!AT:AT,Overall_data!F:F,Credit_Limit_data!A2)</f>
        <v>3600000</v>
      </c>
    </row>
    <row r="3" spans="1:4" x14ac:dyDescent="0.25">
      <c r="A3" s="14" t="str">
        <f>_xlfn.VALUETOTEXT(Credit_Limit!A4)</f>
        <v>CIMB Bank Bhd</v>
      </c>
      <c r="B3" s="5" t="s">
        <v>1942</v>
      </c>
      <c r="C3" s="15">
        <f>IF(Overall!F5&lt;&gt;"",VALUE(Credit_Limit!B5),"")</f>
        <v>93240000</v>
      </c>
      <c r="D3" s="15">
        <f ca="1">SUMIFS(Overall_data!AT:AT,Overall_data!F:F,Credit_Limit_data!A3)</f>
        <v>500000</v>
      </c>
    </row>
    <row r="4" spans="1:4" x14ac:dyDescent="0.25">
      <c r="A4" s="14" t="str">
        <f>_xlfn.VALUETOTEXT(Credit_Limit!A6)</f>
        <v>CIMB Islamic Bank Berhad</v>
      </c>
      <c r="B4" s="5" t="s">
        <v>1982</v>
      </c>
      <c r="C4" s="15">
        <f>IF(Overall!F6&lt;&gt;"",VALUE(Credit_Limit!B6),"")</f>
        <v>91790000</v>
      </c>
      <c r="D4" s="15">
        <f ca="1">SUMIFS(Overall_data!AT:AT,Overall_data!F:F,Credit_Limit_data!A4)</f>
        <v>1450000</v>
      </c>
    </row>
    <row r="5" spans="1:4" x14ac:dyDescent="0.25">
      <c r="A5" s="14" t="str">
        <f>_xlfn.VALUETOTEXT(Credit_Limit!A7)</f>
        <v>Citibank Bhd</v>
      </c>
      <c r="B5" s="5" t="s">
        <v>1943</v>
      </c>
      <c r="C5" s="15">
        <f>IF(Overall!F6&lt;&gt;"",VALUE(Credit_Limit!B8),"")</f>
        <v>50340000</v>
      </c>
      <c r="D5" s="15">
        <f ca="1">SUMIFS(Overall_data!AT:AT,Overall_data!F:F,Credit_Limit_data!A5)</f>
        <v>3500000</v>
      </c>
    </row>
    <row r="6" spans="1:4" x14ac:dyDescent="0.25">
      <c r="A6" s="14" t="str">
        <f>_xlfn.VALUETOTEXT(Credit_Limit!A9)</f>
        <v>JP Morgan Chase Bank NA</v>
      </c>
      <c r="B6" s="5" t="s">
        <v>1941</v>
      </c>
      <c r="C6" s="15">
        <f>IF(Overall!F8&lt;&gt;"",VALUE(Credit_Limit!B10),"")</f>
        <v>93240000</v>
      </c>
      <c r="D6" s="15">
        <f ca="1">SUMIFS(Overall_data!AT:AT,Overall_data!F:F,Credit_Limit_data!A6)</f>
        <v>4000000</v>
      </c>
    </row>
    <row r="7" spans="1:4" x14ac:dyDescent="0.25">
      <c r="A7" s="14" t="str">
        <f>_xlfn.VALUETOTEXT(Credit_Limit!A11)</f>
        <v>Macquarie Bank Ltd</v>
      </c>
      <c r="B7" s="5" t="s">
        <v>1945</v>
      </c>
      <c r="C7" s="15">
        <f>IF(Overall!F9&lt;&gt;"",VALUE(Credit_Limit!B12),"")</f>
        <v>74590000</v>
      </c>
      <c r="D7" s="15">
        <f ca="1">SUMIFS(Overall_data!AT:AT,Overall_data!F:F,Credit_Limit_data!A7)</f>
        <v>1600000</v>
      </c>
    </row>
    <row r="8" spans="1:4" x14ac:dyDescent="0.25">
      <c r="A8" s="14" t="str">
        <f>_xlfn.VALUETOTEXT(Credit_Limit!A13)</f>
        <v>Merrill Lynch International</v>
      </c>
      <c r="B8" s="5" t="s">
        <v>1944</v>
      </c>
      <c r="C8" s="15">
        <f>IF(Overall!F10&lt;&gt;"",VALUE(Credit_Limit!B14),"")</f>
        <v>93240000</v>
      </c>
      <c r="D8" s="15">
        <f ca="1">SUMIFS(Overall_data!AT:AT,Overall_data!F:F,Credit_Limit_data!A8)</f>
        <v>3340000</v>
      </c>
    </row>
    <row r="9" spans="1:4" x14ac:dyDescent="0.25">
      <c r="A9" s="14" t="str">
        <f>_xlfn.VALUETOTEXT(Credit_Limit!A15)</f>
        <v>Morgan Stanley Capital Group (Singapore) Pte</v>
      </c>
      <c r="B9" s="5" t="s">
        <v>1946</v>
      </c>
      <c r="C9" s="15">
        <f>IF(Overall!F11&lt;&gt;"",VALUE(Credit_Limit!B16),"")</f>
        <v>93240000</v>
      </c>
      <c r="D9" s="15">
        <f ca="1">SUMIFS(Overall_data!AT:AT,Overall_data!F:F,Credit_Limit_data!A9)</f>
        <v>4650000</v>
      </c>
    </row>
    <row r="10" spans="1:4" x14ac:dyDescent="0.25">
      <c r="A10" s="14" t="str">
        <f>_xlfn.VALUETOTEXT(Credit_Limit!A17)</f>
        <v>Standard Chartered Bank (M) Bhd</v>
      </c>
      <c r="B10" s="5" t="s">
        <v>1939</v>
      </c>
      <c r="C10" s="15">
        <f>IF(Overall!F12&lt;&gt;"",VALUE(Credit_Limit!B18),"")</f>
        <v>41020000</v>
      </c>
      <c r="D10" s="15">
        <f ca="1">SUMIFS(Overall_data!AT:AT,Overall_data!F:F,Credit_Limit_data!A10)</f>
        <v>5550000</v>
      </c>
    </row>
    <row r="11" spans="1:4" x14ac:dyDescent="0.25">
      <c r="A11" s="14" t="str">
        <f>_xlfn.VALUETOTEXT(Credit_Limit!A19)</f>
        <v>TOTSA TotalEnergies Trading SA</v>
      </c>
      <c r="B11" s="5" t="s">
        <v>1947</v>
      </c>
      <c r="C11" s="15">
        <f>IF(Overall!F13&lt;&gt;"",VALUE(Credit_Limit!B20),"")</f>
        <v>55940000</v>
      </c>
      <c r="D11" s="15">
        <f ca="1">SUMIFS(Overall_data!AT:AT,Overall_data!F:F,Credit_Limit_data!A11)</f>
        <v>3040000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2024-08-01T01:00:26Z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