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21" documentId="13_ncr:1_{66735896-594D-42EA-ADA3-FFF1BA9E4EB0}" xr6:coauthVersionLast="47" xr6:coauthVersionMax="47" xr10:uidLastSave="{FCAF773A-E0C7-4A0C-909E-DBC0A7CDF173}"/>
  <bookViews>
    <workbookView xWindow="-120" yWindow="-120" windowWidth="29040" windowHeight="15840" firstSheet="7" activeTab="13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8" l="1"/>
  <c r="B2" i="15"/>
  <c r="A2" i="15"/>
  <c r="C2" i="15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C3" i="18"/>
  <c r="A3" i="18"/>
  <c r="C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Z783" i="14" s="1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5" i="14" s="1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V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X158" i="22"/>
  <c r="V158" i="22"/>
  <c r="P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Z157" i="22" s="1"/>
  <c r="J157" i="22"/>
  <c r="I157" i="22"/>
  <c r="H157" i="22"/>
  <c r="G157" i="22"/>
  <c r="F157" i="22"/>
  <c r="E157" i="22"/>
  <c r="D157" i="22"/>
  <c r="C157" i="22"/>
  <c r="B157" i="22"/>
  <c r="A157" i="22"/>
  <c r="V156" i="22"/>
  <c r="N156" i="22"/>
  <c r="M156" i="22"/>
  <c r="L156" i="22"/>
  <c r="K156" i="22"/>
  <c r="U156" i="22" s="1"/>
  <c r="J156" i="22"/>
  <c r="I156" i="22"/>
  <c r="H156" i="22"/>
  <c r="G156" i="22"/>
  <c r="F156" i="22"/>
  <c r="E156" i="22"/>
  <c r="D156" i="22"/>
  <c r="C156" i="22"/>
  <c r="B156" i="22"/>
  <c r="A156" i="22"/>
  <c r="X155" i="22"/>
  <c r="V155" i="22"/>
  <c r="P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Y147" i="22" s="1"/>
  <c r="K147" i="22"/>
  <c r="Q147" i="22" s="1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1" i="22" l="1"/>
  <c r="AA152" i="22"/>
  <c r="Q155" i="22"/>
  <c r="Y155" i="22"/>
  <c r="T157" i="22"/>
  <c r="Q158" i="22"/>
  <c r="Y158" i="22"/>
  <c r="W159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Z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Z786" i="14"/>
  <c r="Z785" i="14"/>
  <c r="U147" i="22"/>
  <c r="W150" i="22"/>
  <c r="U155" i="22"/>
  <c r="S156" i="22"/>
  <c r="AA156" i="22"/>
  <c r="P157" i="22"/>
  <c r="X157" i="22"/>
  <c r="U158" i="22"/>
  <c r="S159" i="22"/>
  <c r="AA159" i="22"/>
  <c r="AM786" i="14"/>
  <c r="AR786" i="14" s="1"/>
  <c r="Z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M779" i="14"/>
  <c r="AR779" i="14" s="1"/>
  <c r="X150" i="22"/>
  <c r="Z150" i="22"/>
  <c r="Y154" i="22"/>
  <c r="AM778" i="14"/>
  <c r="AR778" i="14" s="1"/>
  <c r="AM776" i="14"/>
  <c r="AR776" i="14" s="1"/>
  <c r="Z154" i="22"/>
  <c r="R141" i="22"/>
  <c r="Y145" i="22"/>
  <c r="AA149" i="22"/>
  <c r="AL770" i="14"/>
  <c r="AR770" i="14" s="1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AR761" i="14" s="1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AR772" i="14" s="1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AR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9" i="18" l="1"/>
  <c r="D7" i="18"/>
  <c r="AR663" i="14"/>
  <c r="AR661" i="14"/>
  <c r="D5" i="18" s="1"/>
  <c r="AR637" i="14"/>
  <c r="AR660" i="14"/>
  <c r="D10" i="18" s="1"/>
  <c r="AR641" i="14"/>
  <c r="D2" i="18" s="1"/>
  <c r="AR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<sst xmlns="http://schemas.openxmlformats.org/spreadsheetml/2006/main" count="25420" uniqueCount="2032">
  <si>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</si>
  <si>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</si>
  <si>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</si>
  <si>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</si>
  <si>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</si>
  <si>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</si>
  <si>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</si>
  <si>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</si>
  <si>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</si>
  <si>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</si>
  <si>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</si>
  <si>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</si>
  <si>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</si>
  <si>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</si>
  <si>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</si>
  <si>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</si>
  <si>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</si>
  <si>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</si>
  <si>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</si>
  <si>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</si>
  <si>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</si>
  <si>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</si>
  <si>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</si>
  <si>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</si>
  <si>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</si>
  <si>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</si>
  <si>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</si>
  <si>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</si>
  <si>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</si>
  <si>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</si>
  <si>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</si>
  <si>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</si>
  <si>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</si>
  <si>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</si>
  <si>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</si>
  <si>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</si>
  <si>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</si>
  <si>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</si>
  <si>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</si>
  <si>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</si>
  <si>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</si>
  <si>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</si>
  <si>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</si>
  <si>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</si>
  <si>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</si>
  <si>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</si>
  <si>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</si>
  <si>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</si>
  <si>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</si>
  <si>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</si>
  <si>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</si>
  <si>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</si>
  <si>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</si>
  <si>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</si>
  <si>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</si>
  <si>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</si>
  <si>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</si>
  <si>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</si>
  <si>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</si>
  <si>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</si>
  <si>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</si>
  <si>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</si>
  <si>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</si>
  <si>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</si>
  <si>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</si>
  <si>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</si>
  <si>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</si>
  <si>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</si>
  <si>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</si>
  <si>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</si>
  <si>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</si>
  <si>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</si>
  <si>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</si>
  <si>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</si>
  <si>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</si>
  <si>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</si>
  <si>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</si>
  <si>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</si>
  <si>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</si>
  <si>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</si>
  <si>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</si>
  <si>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</si>
  <si>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</si>
  <si>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</si>
  <si>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</si>
  <si>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</si>
  <si>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</si>
  <si>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</si>
  <si>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</si>
  <si>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</si>
  <si>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</si>
  <si>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</si>
  <si>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</si>
  <si>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</si>
  <si>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</si>
  <si>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</si>
  <si>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</si>
  <si>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</si>
  <si>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</si>
  <si>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</si>
  <si>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</si>
  <si>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</si>
  <si>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</si>
  <si>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</si>
  <si>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</si>
  <si>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</si>
  <si>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</si>
  <si>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</si>
  <si>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</si>
  <si>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</si>
  <si>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</si>
  <si>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</si>
  <si>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</si>
  <si>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</si>
  <si>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</si>
  <si>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</si>
  <si>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</si>
  <si>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</si>
  <si>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</si>
  <si>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</si>
  <si>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</si>
  <si>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</si>
  <si>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</si>
  <si>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</si>
  <si>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</si>
  <si>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</si>
  <si>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</si>
  <si>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</si>
  <si>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</si>
  <si>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</si>
  <si>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</si>
  <si>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</si>
  <si>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</si>
  <si>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</si>
  <si>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</si>
  <si>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</si>
  <si>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</si>
  <si>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</si>
  <si>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</si>
  <si>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</si>
  <si>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</si>
  <si>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</si>
  <si>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</si>
  <si>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</si>
  <si>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</si>
  <si>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</si>
  <si>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</si>
  <si>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</si>
  <si>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</si>
  <si>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</si>
  <si>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</si>
  <si>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</si>
  <si>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</si>
  <si>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</si>
  <si>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</si>
  <si>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</si>
  <si>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</si>
  <si>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</si>
  <si>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</si>
  <si>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</si>
  <si>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</si>
  <si>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</si>
  <si>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</si>
  <si>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</si>
  <si>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</si>
  <si>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</si>
  <si>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</si>
  <si>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</si>
  <si>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</si>
  <si>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</si>
  <si>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</si>
  <si>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</si>
  <si>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</si>
  <si>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</si>
  <si>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</si>
  <si>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</si>
  <si>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</si>
  <si>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</si>
  <si>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</si>
  <si>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</si>
  <si>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</si>
  <si>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</si>
  <si>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</si>
  <si>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</si>
  <si>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</si>
  <si>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</si>
  <si>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</si>
  <si>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</si>
  <si>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</si>
  <si>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</si>
  <si>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</si>
  <si>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</si>
  <si>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</si>
  <si>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</si>
  <si>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</si>
  <si>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</si>
  <si>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</si>
  <si>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</si>
  <si>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</si>
  <si>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</si>
  <si>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</si>
  <si>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</si>
  <si>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</si>
  <si>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</si>
  <si>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</si>
  <si>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</si>
  <si>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</si>
  <si>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</si>
  <si>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</si>
  <si>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</si>
  <si>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</si>
  <si>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</si>
  <si>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</si>
  <si>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</si>
  <si>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</si>
  <si>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</si>
  <si>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</si>
  <si>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</si>
  <si>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</si>
  <si>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</si>
  <si>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</si>
  <si>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</si>
  <si>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</si>
  <si>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</si>
  <si>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</si>
  <si>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</si>
  <si>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</si>
  <si>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</si>
  <si>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</si>
  <si>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</si>
  <si>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</si>
  <si>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</si>
  <si>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</si>
  <si>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</si>
  <si>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</si>
  <si>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</si>
  <si>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</si>
  <si>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</si>
  <si>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</si>
  <si>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</si>
  <si>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</si>
  <si>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</si>
  <si>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</si>
  <si>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</si>
  <si>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</si>
  <si>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</si>
  <si>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</si>
  <si>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</si>
  <si>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</si>
  <si>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</si>
  <si>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</si>
  <si>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</si>
  <si>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</si>
  <si>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</si>
  <si>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</si>
  <si>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</si>
  <si>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</si>
  <si>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</si>
  <si>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</si>
  <si>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</si>
  <si>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</si>
  <si>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</si>
  <si>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</si>
  <si>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</si>
  <si>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</si>
  <si>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</si>
  <si>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</si>
  <si>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</si>
  <si>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</si>
  <si>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</si>
  <si>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</si>
  <si>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</si>
  <si>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</si>
  <si>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</si>
  <si>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</si>
  <si>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</si>
  <si>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</si>
  <si>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</si>
  <si>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</si>
  <si>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</si>
  <si>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</si>
  <si>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</si>
  <si>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</si>
  <si>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</si>
  <si>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</si>
  <si>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</si>
  <si>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</si>
  <si>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</si>
  <si>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</si>
  <si>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</si>
  <si>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</si>
  <si>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</si>
  <si>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</si>
  <si>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</si>
  <si>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</si>
  <si>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</si>
  <si>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</si>
  <si>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</si>
  <si>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</si>
  <si>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</si>
  <si>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</si>
  <si>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</si>
  <si>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</si>
  <si>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</si>
  <si>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</si>
  <si>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</si>
  <si>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</si>
  <si>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</si>
  <si>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</si>
  <si>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</si>
  <si>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</si>
  <si>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</si>
  <si>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</si>
  <si>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</si>
  <si>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</si>
  <si>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</si>
  <si>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</si>
  <si>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</si>
  <si>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</si>
  <si>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</si>
  <si>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</si>
  <si>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</si>
  <si>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</si>
  <si>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</si>
  <si>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</si>
  <si>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</si>
  <si>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</si>
  <si>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</si>
  <si>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</si>
  <si>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</si>
  <si>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</si>
  <si>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</si>
  <si>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</si>
  <si>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</si>
  <si>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</si>
  <si>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</si>
  <si>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</si>
  <si>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</si>
  <si>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</si>
  <si>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</si>
  <si>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</si>
  <si>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</si>
  <si>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</si>
  <si>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</si>
  <si>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</si>
  <si>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</si>
  <si>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</si>
  <si>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</si>
  <si>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</si>
  <si>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</si>
  <si>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</si>
  <si>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</si>
  <si>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</si>
  <si>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</si>
  <si>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</si>
  <si>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</si>
  <si>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</si>
  <si>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</si>
  <si>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</si>
  <si>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</si>
  <si>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</si>
  <si>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</si>
  <si>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</si>
  <si>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</si>
  <si>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</si>
  <si>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</si>
  <si>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</si>
  <si>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</si>
  <si>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</si>
  <si>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</si>
  <si>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</si>
  <si>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</si>
  <si>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</si>
  <si>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</si>
  <si>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</si>
  <si>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</si>
  <si>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</si>
  <si>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</si>
  <si>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</si>
  <si>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</si>
  <si>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</si>
  <si>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</si>
  <si>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</si>
  <si>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</si>
  <si>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</si>
  <si>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</si>
  <si>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</si>
  <si>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</si>
  <si>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</si>
  <si>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</si>
  <si>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</si>
  <si>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</si>
  <si>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</si>
  <si>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</si>
  <si>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</si>
  <si>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</si>
  <si>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</si>
  <si>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</si>
  <si>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</si>
  <si>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</si>
  <si>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</si>
  <si>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</si>
  <si>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</si>
  <si>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</si>
  <si>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</si>
  <si>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</si>
  <si>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</si>
  <si>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</si>
  <si>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</si>
  <si>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</si>
  <si>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</si>
  <si>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</si>
  <si>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</si>
  <si>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</si>
  <si>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</si>
  <si>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</si>
  <si>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</si>
  <si>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</si>
  <si>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</si>
  <si>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</si>
  <si>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</si>
  <si>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</si>
  <si>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</si>
  <si>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</si>
  <si>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</si>
  <si>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</si>
  <si>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</si>
  <si>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</si>
  <si>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</si>
  <si>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</si>
  <si>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</si>
  <si>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</si>
  <si>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</si>
  <si>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</si>
  <si>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</si>
  <si>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</si>
  <si>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</si>
  <si>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</si>
  <si>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</si>
  <si>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</si>
  <si>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</si>
  <si>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</si>
  <si>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</si>
  <si>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</si>
  <si>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</si>
  <si>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</si>
  <si>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</si>
  <si>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</si>
  <si>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</si>
  <si>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</si>
  <si>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</si>
  <si>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</si>
  <si>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</si>
  <si>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</si>
  <si>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</si>
  <si>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</si>
  <si>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</si>
  <si>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</si>
  <si>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</si>
  <si>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</si>
  <si>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</si>
  <si>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</si>
  <si>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</si>
  <si>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</si>
  <si>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</si>
  <si>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</si>
  <si>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</si>
  <si>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</si>
  <si>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</si>
  <si>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</si>
  <si>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</si>
  <si>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</si>
  <si>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</si>
  <si>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</si>
  <si>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</si>
  <si>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</si>
  <si>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</si>
  <si>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</si>
  <si>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</si>
  <si>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</si>
  <si>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</si>
  <si>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</si>
  <si>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</si>
  <si>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</si>
  <si>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</si>
  <si>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</si>
  <si>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</si>
  <si>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</si>
  <si>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</si>
  <si>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</si>
  <si>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</si>
  <si>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</si>
  <si>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</si>
  <si>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</si>
  <si>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</si>
  <si>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</si>
  <si>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</si>
  <si>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</si>
  <si>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</si>
  <si>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</si>
  <si>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</si>
  <si>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</si>
  <si>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</si>
  <si>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</si>
  <si>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</si>
  <si>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</si>
  <si>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</si>
  <si>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</si>
  <si>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</si>
  <si>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</si>
  <si>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</si>
  <si>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</si>
  <si>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</si>
  <si>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</si>
  <si>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</si>
  <si>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</si>
  <si>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</si>
  <si>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</si>
  <si>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</si>
  <si>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</si>
  <si>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</si>
  <si>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</si>
  <si>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</si>
  <si>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</si>
  <si>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</si>
  <si>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</si>
  <si>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</si>
  <si>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</si>
  <si>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</si>
  <si>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</si>
  <si>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</si>
  <si>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</si>
  <si>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</si>
  <si>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</si>
  <si>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</si>
  <si>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</si>
  <si>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</si>
  <si>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</si>
  <si>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</si>
  <si>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</si>
  <si>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</si>
  <si>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</si>
  <si>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</si>
  <si>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</si>
  <si>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</si>
  <si>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</si>
  <si>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</si>
  <si>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</si>
  <si>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</si>
  <si>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</si>
  <si>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</si>
  <si>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</si>
  <si>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</si>
  <si>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</si>
  <si>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</si>
  <si>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</si>
  <si>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</si>
  <si>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</si>
  <si>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</si>
  <si>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</si>
  <si>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</si>
  <si>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</si>
  <si>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</si>
  <si>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</si>
  <si>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</si>
  <si>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</si>
  <si>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</si>
  <si>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</si>
  <si>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</si>
  <si>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</si>
  <si>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</si>
  <si>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</si>
  <si>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</si>
  <si>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</si>
  <si>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</si>
  <si>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</si>
  <si>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</si>
  <si>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</si>
  <si>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</si>
  <si>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</si>
  <si>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</si>
  <si>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</si>
  <si>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</si>
  <si>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</si>
  <si>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</si>
  <si>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</si>
  <si>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</si>
  <si>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</si>
  <si>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</si>
  <si>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</si>
  <si>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</si>
  <si>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</si>
  <si>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</si>
  <si>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</si>
  <si>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</si>
  <si>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</si>
  <si>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</si>
  <si>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</si>
  <si>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</si>
  <si>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</si>
  <si>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</si>
  <si>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</si>
  <si>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</si>
  <si>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</si>
  <si>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</si>
  <si>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</si>
  <si>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</si>
  <si>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</si>
  <si>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</si>
  <si>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</si>
  <si>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</si>
  <si>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</si>
  <si>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</si>
  <si>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</si>
  <si>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</si>
  <si>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</si>
  <si>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</si>
  <si>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</si>
  <si>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</si>
  <si>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</si>
  <si>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</si>
  <si>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</si>
  <si>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</si>
  <si>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</si>
  <si>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</si>
  <si>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</si>
  <si>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</si>
  <si>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</si>
  <si>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</si>
  <si>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</si>
  <si>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</si>
  <si>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</si>
  <si>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</si>
  <si>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</si>
  <si>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</si>
  <si>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</si>
  <si>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</si>
  <si>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</si>
  <si>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</si>
  <si>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</si>
  <si>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</si>
  <si>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</si>
  <si>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</si>
  <si>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</si>
  <si>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</si>
  <si>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</si>
  <si>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</si>
  <si>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</si>
  <si>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</si>
  <si>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</si>
  <si>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</si>
  <si>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</si>
  <si>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</si>
  <si>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</si>
  <si>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</si>
  <si>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</si>
  <si>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</si>
  <si>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</si>
  <si>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</si>
  <si>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</si>
  <si>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</si>
  <si>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</si>
  <si>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</si>
  <si>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</si>
  <si>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</si>
  <si>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</si>
  <si>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</si>
  <si>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</si>
  <si>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</si>
  <si>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</si>
  <si>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</si>
  <si>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</si>
  <si>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</si>
  <si>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</si>
  <si>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</si>
  <si>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</si>
  <si>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</si>
  <si>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</si>
  <si>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</si>
  <si>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</si>
  <si>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</si>
  <si>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</si>
  <si>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</si>
  <si>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</si>
  <si>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</si>
  <si>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</si>
  <si>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</si>
  <si>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</si>
  <si>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</si>
  <si>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</si>
  <si>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</si>
  <si>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</si>
  <si>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</si>
  <si>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</si>
  <si>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</si>
  <si>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</si>
  <si>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</si>
  <si>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</si>
  <si>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</si>
  <si>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</si>
  <si>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</si>
  <si>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</si>
  <si>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</si>
  <si>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</si>
  <si>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</si>
  <si>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</si>
  <si>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</si>
  <si>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</si>
  <si>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</si>
  <si>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</si>
  <si>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</si>
  <si>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</si>
  <si>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</si>
  <si>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</si>
  <si>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</si>
  <si>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</si>
  <si>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</si>
  <si>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</si>
  <si>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</si>
  <si>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</si>
  <si>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</si>
  <si>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</si>
  <si>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</si>
  <si>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</si>
  <si>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</si>
  <si>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</si>
  <si>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</si>
  <si>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</si>
  <si>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</si>
  <si>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</si>
  <si>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</si>
  <si>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</si>
  <si>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</si>
  <si>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</si>
  <si>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</si>
  <si>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</si>
  <si>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</si>
  <si>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</si>
  <si>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</si>
  <si>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</si>
  <si>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</si>
  <si>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</si>
  <si>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</si>
  <si>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</si>
  <si>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</si>
  <si>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</si>
  <si>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</si>
  <si>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</si>
  <si>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</si>
  <si>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</si>
  <si>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</si>
  <si>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</si>
  <si>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</si>
  <si>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</si>
  <si>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</si>
  <si>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</si>
  <si>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</si>
  <si>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</si>
  <si>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</si>
  <si>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</si>
  <si>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</si>
  <si>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</si>
  <si>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</si>
  <si>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</si>
  <si>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</si>
  <si>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</si>
  <si>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</si>
  <si>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</si>
  <si>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</si>
  <si>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</si>
  <si>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</si>
  <si>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</si>
  <si>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</si>
  <si>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</si>
  <si>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</si>
  <si>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</si>
  <si>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</si>
  <si>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</si>
  <si>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</si>
  <si>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</si>
  <si>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</si>
  <si>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</si>
  <si>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</si>
  <si>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</si>
  <si>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</si>
  <si>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</si>
  <si>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</si>
  <si>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</si>
  <si>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</si>
  <si>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</si>
  <si>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</si>
  <si>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</si>
  <si>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</si>
  <si>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</si>
  <si>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</si>
  <si>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</si>
  <si>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</si>
  <si>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</si>
  <si>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</si>
  <si>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</si>
  <si>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</si>
  <si>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</si>
  <si>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</si>
  <si>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</si>
  <si>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</si>
  <si>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</si>
  <si>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</si>
  <si>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</si>
  <si>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</si>
  <si>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</si>
  <si>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</si>
  <si>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</si>
  <si>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</si>
  <si>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</si>
  <si>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</si>
  <si>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</si>
  <si>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</si>
  <si>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</si>
  <si>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</si>
  <si>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</si>
  <si>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</si>
  <si>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</si>
  <si>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</si>
  <si>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</si>
  <si>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</si>
  <si>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</si>
  <si>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</si>
  <si>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</si>
  <si>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</si>
  <si>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</si>
  <si>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</si>
  <si>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</si>
  <si>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</si>
  <si>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</si>
  <si>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</si>
  <si>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</si>
  <si>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</si>
  <si>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</si>
  <si>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</si>
  <si>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</si>
  <si>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</si>
  <si>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</si>
  <si>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</si>
  <si>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</si>
  <si>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</si>
  <si>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</si>
  <si>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</si>
  <si>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</si>
  <si>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</si>
  <si>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</si>
  <si>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</si>
  <si>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</si>
  <si>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</si>
  <si>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</si>
  <si>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</si>
  <si>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</si>
  <si>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</si>
  <si>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</si>
  <si>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</si>
  <si>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</si>
  <si>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</si>
  <si>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</si>
  <si>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</si>
  <si>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</si>
  <si>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</si>
  <si>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</si>
  <si>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</si>
  <si>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</si>
  <si>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</si>
  <si>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</si>
  <si>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</si>
  <si>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</si>
  <si>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</si>
  <si>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</si>
  <si>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</si>
  <si>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</si>
  <si>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</si>
  <si>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</si>
  <si>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</si>
  <si>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</si>
  <si>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</si>
  <si>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</si>
  <si>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</si>
  <si>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</si>
  <si>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</si>
  <si>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</si>
  <si>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</si>
  <si>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</si>
  <si>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</si>
  <si>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</si>
  <si>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</si>
  <si>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</si>
  <si>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</si>
  <si>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</si>
  <si>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</si>
  <si>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</si>
  <si>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</si>
  <si>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</si>
  <si>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</si>
  <si>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</si>
  <si>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</si>
  <si>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</si>
  <si>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</si>
  <si>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</si>
  <si>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</si>
  <si>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</si>
  <si>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</si>
  <si>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</si>
  <si>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</si>
  <si>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</si>
  <si>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</si>
  <si>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</si>
  <si>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</si>
  <si>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</si>
  <si>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</si>
  <si>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</si>
  <si>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</si>
  <si>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</si>
  <si>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</si>
  <si>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</si>
  <si>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</si>
  <si>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</si>
  <si>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</si>
  <si>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</si>
  <si>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</si>
  <si>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</si>
  <si>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</si>
  <si>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</si>
  <si>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</si>
  <si>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</si>
  <si>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</si>
  <si>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</si>
  <si>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</si>
  <si>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</si>
  <si>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</si>
  <si>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</si>
  <si>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</si>
  <si>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</si>
  <si>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</si>
  <si>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</si>
  <si>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</si>
  <si>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</si>
  <si>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</si>
  <si>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</si>
  <si>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</si>
  <si>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</si>
  <si>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</si>
  <si>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</si>
  <si>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</si>
  <si>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</si>
  <si>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</si>
  <si>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</si>
  <si>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</si>
  <si>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</si>
  <si>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</si>
  <si>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</si>
  <si>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</si>
  <si>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</si>
  <si>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</si>
  <si>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</si>
  <si>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</si>
  <si>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</si>
  <si>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</si>
  <si>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</si>
  <si>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</si>
  <si>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</si>
  <si>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</si>
  <si>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</si>
  <si>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</si>
  <si>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</si>
  <si>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</si>
  <si>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</si>
  <si>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</si>
  <si>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</si>
  <si>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</si>
  <si>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</si>
  <si>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</si>
  <si>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</si>
  <si>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</si>
  <si>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</si>
  <si>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</si>
  <si>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</si>
  <si>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</si>
  <si>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</si>
  <si>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</si>
  <si>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</si>
  <si>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</si>
  <si>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</si>
  <si>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</si>
  <si>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</si>
  <si>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</si>
  <si>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</si>
  <si>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</si>
  <si>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</si>
  <si>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</si>
  <si>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</si>
  <si>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</si>
  <si>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</si>
  <si>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</si>
  <si>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</si>
  <si>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</si>
  <si>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</si>
  <si>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</si>
  <si>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</si>
  <si>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</si>
  <si>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</si>
  <si>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</si>
  <si>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</si>
  <si>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</si>
  <si>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</si>
  <si>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</si>
  <si>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</si>
  <si>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</si>
  <si>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</si>
  <si>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</si>
  <si>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</si>
  <si>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</si>
  <si>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</si>
  <si>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</si>
  <si>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</si>
  <si>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</si>
  <si>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</si>
  <si>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</si>
  <si>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</si>
  <si>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</si>
  <si>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</si>
  <si>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</si>
  <si>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</si>
  <si>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</si>
  <si>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</si>
  <si>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</si>
  <si>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</si>
  <si>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</si>
  <si>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</si>
  <si>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</si>
  <si>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</si>
  <si>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</si>
  <si>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</si>
  <si>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</si>
  <si>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</si>
  <si>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</si>
  <si>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</si>
  <si>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</si>
  <si>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</si>
  <si>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</si>
  <si>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</si>
  <si>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</si>
  <si>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</si>
  <si>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</si>
  <si>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</si>
  <si>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</si>
  <si>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</si>
  <si>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</si>
  <si>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</si>
  <si>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</si>
  <si>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</si>
  <si>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</si>
  <si>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</si>
  <si>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</si>
  <si>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</si>
  <si>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</si>
  <si>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</si>
  <si>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</si>
  <si>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</si>
  <si>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</si>
  <si>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</si>
  <si>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</si>
  <si>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</si>
  <si>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</si>
  <si>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</si>
  <si>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</si>
  <si>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</si>
  <si>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</si>
  <si>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</si>
  <si>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</si>
  <si>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</si>
  <si>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</si>
  <si>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</si>
  <si>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</si>
  <si>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</si>
  <si>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</si>
  <si>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</si>
  <si>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</si>
  <si>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</si>
  <si>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</si>
  <si>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</si>
  <si>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</si>
  <si>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</si>
  <si>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</si>
  <si>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</si>
  <si>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</si>
  <si>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</si>
  <si>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</si>
  <si>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</si>
  <si>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</si>
  <si>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</si>
  <si>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</si>
  <si>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</si>
  <si>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</si>
  <si>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</si>
  <si>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</si>
  <si>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</si>
  <si>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</si>
  <si>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</si>
  <si>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</si>
  <si>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</si>
  <si>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</si>
  <si>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</si>
  <si>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</si>
  <si>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</si>
  <si>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</si>
  <si>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</si>
  <si>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</si>
  <si>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</si>
  <si>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</si>
  <si>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</si>
  <si>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</si>
  <si>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</si>
  <si>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</si>
  <si>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</si>
  <si>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</si>
  <si>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</si>
  <si>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</si>
  <si>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</si>
  <si>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</si>
  <si>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</si>
  <si>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</si>
  <si>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</si>
  <si>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</si>
  <si>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</si>
  <si>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</si>
  <si>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</si>
  <si>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</si>
  <si>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</si>
  <si>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</si>
  <si>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</si>
  <si>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</si>
  <si>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</si>
  <si>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</si>
  <si>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</si>
  <si>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</si>
  <si>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</si>
  <si>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</si>
  <si>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</si>
  <si>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</si>
  <si>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</si>
  <si>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</si>
  <si>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</si>
  <si>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</si>
  <si>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</si>
  <si>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</si>
  <si>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</si>
  <si>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</si>
  <si>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</si>
  <si>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</si>
  <si>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</si>
  <si>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</si>
  <si>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</si>
  <si>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</si>
  <si>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</si>
  <si>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</si>
  <si>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</si>
  <si>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</si>
  <si>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</si>
  <si>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</si>
  <si>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</si>
  <si>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</si>
  <si>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</si>
  <si>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</si>
  <si>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</si>
  <si>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</si>
  <si>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</si>
  <si>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</si>
  <si>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</si>
  <si>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</si>
  <si>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</si>
  <si>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</si>
  <si>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</si>
  <si>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</si>
  <si>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</si>
  <si>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</si>
  <si>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</si>
  <si>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</si>
  <si>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</si>
  <si>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</si>
  <si>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</si>
  <si>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</si>
  <si>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</si>
  <si>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</si>
  <si>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</si>
  <si>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</si>
  <si>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</si>
  <si>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</si>
  <si>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</si>
  <si>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</si>
  <si>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</si>
  <si>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</si>
  <si>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</si>
  <si>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</si>
  <si>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</si>
  <si>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</si>
  <si>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</si>
  <si>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</si>
  <si>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</si>
  <si>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</si>
  <si>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</si>
  <si>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</si>
  <si>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</si>
  <si>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</si>
  <si>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</si>
  <si>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</si>
  <si>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</si>
  <si>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</si>
  <si>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</si>
  <si>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</si>
  <si>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</si>
  <si>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</si>
  <si>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</si>
  <si>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</si>
  <si>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</si>
  <si>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</si>
  <si>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</si>
  <si>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</si>
  <si>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</si>
  <si>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</si>
  <si>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</si>
  <si>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</si>
  <si>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</si>
  <si>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</si>
  <si>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</si>
  <si>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</si>
  <si>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</si>
  <si>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</si>
  <si>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</si>
  <si>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</si>
  <si>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</si>
  <si>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</si>
  <si>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</si>
  <si>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</si>
  <si>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</si>
  <si>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</si>
  <si>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</si>
  <si>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</si>
  <si>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</si>
  <si>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</si>
  <si>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</si>
  <si>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</si>
  <si>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</si>
  <si>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</si>
  <si>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</si>
  <si>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</si>
  <si>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</si>
  <si>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</si>
  <si>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</si>
  <si>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</si>
  <si>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</si>
  <si>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</si>
  <si>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</si>
  <si>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</si>
  <si>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</si>
  <si>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</si>
  <si>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</si>
  <si>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</si>
  <si>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</si>
  <si>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</si>
  <si>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</si>
  <si>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</si>
  <si>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</si>
  <si>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</si>
  <si>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</si>
  <si>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</si>
  <si>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</si>
  <si>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</si>
  <si>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</si>
  <si>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</si>
  <si>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</si>
  <si>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</si>
  <si>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</si>
  <si>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</si>
  <si>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</si>
  <si>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</si>
  <si>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</si>
  <si>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</si>
  <si>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</si>
  <si>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</si>
  <si>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</si>
  <si>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</si>
  <si>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</si>
  <si>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</si>
  <si>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</si>
  <si>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</si>
  <si>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</si>
  <si>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</si>
  <si>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</si>
  <si>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</si>
  <si>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</si>
  <si>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</si>
  <si>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</si>
  <si>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</si>
  <si>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</si>
  <si>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</si>
  <si>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</si>
  <si>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</si>
  <si>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</si>
  <si>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</si>
  <si>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</si>
  <si>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</si>
  <si>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</si>
  <si>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</si>
  <si>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</si>
  <si>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</si>
  <si>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</si>
  <si>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</si>
  <si>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</si>
  <si>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</si>
  <si>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</si>
  <si>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</si>
  <si>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</si>
  <si>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</si>
  <si>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</si>
  <si>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</si>
  <si>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</si>
  <si>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</si>
  <si>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</si>
  <si>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</si>
  <si>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</si>
  <si>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</si>
  <si>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</si>
  <si>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</si>
  <si>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</si>
  <si>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</si>
  <si>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</si>
  <si>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</si>
  <si>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</si>
  <si>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</si>
  <si>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</si>
  <si>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</si>
  <si>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</si>
  <si>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</si>
  <si>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</si>
  <si>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</si>
  <si>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</si>
  <si>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</si>
  <si>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</si>
  <si>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</si>
  <si>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</si>
  <si>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</si>
  <si>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</si>
  <si>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</si>
  <si>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</si>
  <si>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</si>
  <si>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</si>
  <si>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</si>
  <si>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</si>
  <si>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</si>
  <si>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</si>
  <si>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</si>
  <si>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</si>
  <si>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</si>
  <si>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</si>
  <si>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</si>
  <si>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</si>
  <si>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</si>
  <si>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</si>
  <si>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</si>
  <si>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</si>
  <si>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</si>
  <si>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</si>
  <si>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</si>
  <si>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</si>
  <si>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</si>
  <si>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</si>
  <si>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</si>
  <si>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</si>
  <si>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</si>
  <si>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</si>
  <si>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</si>
  <si>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</si>
  <si>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</si>
  <si>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</si>
  <si>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</si>
  <si>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</si>
  <si>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</si>
  <si>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</si>
  <si>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</si>
  <si>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</si>
  <si>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</si>
  <si>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</si>
  <si>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</si>
  <si>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</si>
  <si>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</si>
  <si>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</si>
  <si>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</si>
  <si>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</si>
  <si>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</si>
  <si>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</si>
  <si>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</si>
  <si>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</si>
  <si>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</si>
  <si>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</si>
  <si>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</si>
  <si>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</si>
  <si>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</si>
  <si>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</si>
  <si>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</si>
  <si>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</si>
  <si>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</si>
  <si>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</si>
  <si>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</si>
  <si>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</si>
  <si>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</si>
  <si>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</si>
  <si>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</si>
  <si>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</si>
  <si>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</si>
  <si>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</si>
  <si>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</si>
  <si>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</si>
  <si>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</si>
  <si>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</si>
  <si>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</si>
  <si>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</si>
  <si>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</si>
  <si>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</si>
  <si>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</si>
  <si>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</si>
  <si>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</si>
  <si>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</si>
  <si>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</si>
  <si>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</si>
  <si>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</si>
  <si>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</si>
  <si>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</si>
  <si>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</si>
  <si>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</si>
  <si>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</si>
  <si>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</si>
  <si>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</si>
  <si>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</si>
  <si>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</si>
  <si>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</si>
  <si>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</si>
  <si>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</si>
  <si>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</si>
  <si>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</si>
  <si>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</si>
  <si>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</si>
  <si>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</si>
  <si>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</si>
  <si>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</si>
  <si>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</si>
  <si>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</si>
  <si>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</si>
  <si>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</si>
  <si>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</si>
  <si>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</si>
  <si>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</si>
  <si>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</si>
  <si>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</si>
  <si>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</si>
  <si>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</si>
  <si>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</si>
  <si>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</si>
  <si>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</si>
  <si>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</si>
  <si>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</si>
  <si>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</si>
  <si>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</si>
  <si>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</si>
  <si>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</si>
  <si>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</si>
  <si>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</si>
  <si>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</si>
  <si>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</si>
  <si>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</si>
  <si>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</si>
  <si>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</si>
  <si>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</si>
  <si>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</si>
  <si>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</si>
  <si>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</si>
  <si>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</si>
  <si>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</si>
  <si>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</si>
  <si>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</si>
  <si>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</si>
  <si>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</si>
  <si>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</si>
  <si>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</si>
  <si>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</si>
  <si>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</si>
  <si>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</si>
  <si>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</si>
  <si>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</si>
  <si>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</si>
  <si>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</si>
  <si>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</si>
  <si>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</si>
  <si>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</si>
  <si>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</si>
  <si>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</si>
  <si>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</si>
  <si>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</si>
  <si>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</si>
  <si>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</si>
  <si>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</si>
  <si>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</si>
  <si>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</si>
  <si>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</si>
  <si>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</si>
  <si>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</si>
  <si>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</si>
  <si>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</si>
  <si>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</si>
  <si>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</si>
  <si>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</si>
  <si>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</si>
  <si>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</si>
  <si>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</si>
  <si>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</si>
  <si>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</si>
  <si>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</si>
  <si>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</si>
  <si>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</si>
  <si>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</si>
  <si>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</si>
  <si>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</si>
  <si>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</si>
  <si>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</si>
  <si>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</si>
  <si>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</si>
  <si>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</si>
  <si>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</si>
  <si>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</si>
  <si>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</si>
  <si>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</si>
  <si>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</si>
  <si>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</si>
  <si>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</si>
  <si>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</si>
  <si>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</si>
  <si>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</si>
  <si>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</si>
  <si>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</si>
  <si>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</si>
  <si>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</si>
  <si>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</si>
  <si>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</si>
  <si>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</si>
  <si>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</si>
  <si>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</si>
  <si>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</si>
  <si>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</si>
  <si>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</si>
  <si>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</si>
  <si>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</si>
  <si>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</si>
  <si>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</si>
  <si>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</si>
  <si>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</si>
  <si>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</si>
  <si>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</si>
  <si>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</si>
  <si>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</si>
  <si>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</si>
  <si>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</si>
  <si>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</si>
  <si>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</si>
  <si>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</si>
  <si>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</si>
  <si>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</si>
  <si>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</si>
  <si>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</si>
  <si>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</si>
  <si>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</si>
  <si>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</si>
  <si>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</si>
  <si>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</si>
  <si>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</si>
  <si>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</si>
  <si>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</si>
  <si>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</si>
  <si>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</si>
  <si>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</si>
  <si>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</si>
  <si>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</si>
  <si>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</si>
  <si>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</si>
  <si>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</si>
  <si>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</si>
  <si>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</si>
  <si>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</si>
  <si>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</si>
  <si>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</si>
  <si>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</si>
  <si>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</si>
  <si>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</si>
  <si>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</si>
  <si>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</si>
  <si>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</si>
  <si>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</si>
  <si>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</si>
  <si>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</si>
  <si>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</si>
  <si>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</si>
  <si>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</si>
  <si>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</si>
  <si>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</si>
  <si>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</si>
  <si>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</si>
  <si>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</si>
  <si>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</si>
  <si>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</si>
  <si>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</si>
  <si>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</si>
  <si>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</si>
  <si>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</si>
  <si>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</si>
  <si>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</si>
  <si>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</si>
  <si>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</si>
  <si>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</si>
  <si>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</si>
  <si>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</si>
  <si>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</si>
  <si>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</si>
  <si>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</si>
  <si>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</si>
  <si>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</si>
  <si>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</si>
  <si>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</si>
  <si>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</si>
  <si>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</si>
  <si>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</si>
  <si>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</si>
  <si>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</si>
  <si>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</si>
  <si>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</si>
  <si>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</si>
  <si>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</si>
  <si>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</si>
  <si>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</si>
  <si>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</si>
  <si>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</si>
  <si>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</si>
  <si>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</si>
  <si>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</si>
  <si>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</si>
  <si>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</si>
  <si>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</si>
  <si>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</si>
  <si>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</si>
  <si>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</si>
  <si>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</si>
  <si>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</si>
  <si>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</si>
  <si>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</si>
  <si>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</si>
  <si>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</si>
  <si>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</si>
  <si>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</si>
  <si>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</si>
  <si>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</si>
  <si>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</si>
  <si>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</si>
  <si>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</si>
  <si>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</si>
  <si>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</si>
  <si>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</si>
  <si>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</si>
  <si>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</si>
  <si>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</si>
  <si>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</si>
  <si>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</si>
  <si>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</si>
  <si>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</si>
  <si>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</si>
  <si>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</si>
  <si>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</si>
  <si>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</si>
  <si>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</si>
  <si>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</si>
  <si>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</si>
  <si>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</si>
  <si>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</si>
  <si>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</si>
  <si>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</si>
  <si>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</si>
  <si>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</si>
  <si>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</si>
  <si>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</si>
  <si>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</si>
  <si>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</si>
  <si>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</si>
  <si>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</si>
  <si>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</si>
  <si>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</si>
  <si>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</si>
  <si>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</si>
  <si>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</si>
  <si>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</si>
  <si>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</si>
  <si>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</si>
  <si>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</si>
  <si>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</si>
  <si>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</si>
  <si>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</si>
  <si>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</si>
  <si>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</si>
  <si>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</si>
  <si>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</si>
  <si>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</si>
  <si>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</si>
  <si>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</si>
  <si>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</si>
  <si>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</si>
  <si>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</si>
  <si>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</si>
  <si>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</si>
  <si>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</si>
  <si>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</si>
  <si>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</si>
  <si>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</si>
  <si>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</si>
  <si>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</si>
  <si>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</si>
  <si>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</si>
  <si>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</si>
  <si>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</si>
  <si>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</si>
  <si>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</si>
  <si>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</si>
  <si>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</si>
  <si>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</si>
  <si>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</si>
  <si>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</si>
  <si>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</si>
  <si>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</si>
  <si>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</si>
  <si>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</si>
  <si>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</si>
  <si>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</si>
  <si>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</si>
  <si>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</si>
  <si>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</si>
  <si>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</si>
  <si>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</si>
  <si>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</si>
  <si>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</si>
  <si>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</si>
  <si>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</si>
  <si>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</si>
  <si>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</si>
  <si>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</si>
  <si>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</si>
  <si>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</si>
  <si>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</si>
  <si>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</si>
  <si>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</si>
  <si>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</si>
  <si>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</si>
  <si>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</si>
  <si>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</si>
  <si>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</si>
  <si>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</si>
  <si>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</si>
  <si>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</si>
  <si>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</si>
  <si>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</si>
  <si>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</si>
  <si>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</si>
  <si>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</si>
  <si>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</si>
  <si>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</si>
  <si>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</si>
  <si>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</si>
  <si>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</si>
  <si>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</si>
  <si>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</si>
  <si>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</si>
  <si>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</si>
  <si>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</si>
  <si>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</si>
  <si>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</si>
  <si>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</si>
  <si>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</si>
  <si>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</si>
  <si>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</si>
  <si>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</si>
  <si>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</si>
  <si>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</si>
  <si>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</si>
  <si>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</si>
  <si>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</si>
  <si>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</si>
  <si>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</si>
  <si>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</si>
  <si>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</si>
  <si>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</si>
  <si>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</si>
  <si>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</si>
  <si>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</si>
  <si>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</si>
  <si>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</si>
  <si>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</si>
  <si>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</si>
  <si>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</si>
  <si>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</si>
  <si>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</si>
  <si>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</si>
  <si>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</si>
  <si>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</si>
  <si>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</si>
  <si>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</si>
  <si>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</si>
  <si>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</si>
  <si>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</si>
  <si>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</si>
  <si>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</si>
  <si>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</si>
  <si>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</si>
  <si>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</si>
  <si>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</si>
  <si>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</si>
  <si>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</si>
  <si>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</si>
  <si>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</si>
  <si>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</si>
  <si>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</si>
  <si>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</si>
  <si>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</si>
  <si>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</si>
  <si>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</si>
  <si>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</si>
  <si>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</si>
  <si>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</si>
  <si>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</si>
  <si>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</si>
  <si>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</si>
  <si>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</si>
  <si>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</si>
  <si>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</si>
  <si>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</si>
  <si>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</si>
  <si>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</si>
  <si>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</si>
  <si>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</si>
  <si>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</si>
  <si>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</si>
  <si>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</si>
  <si>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</si>
  <si>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</si>
  <si>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</si>
  <si>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</si>
  <si>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</si>
  <si>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</si>
  <si>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</si>
  <si>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</si>
  <si>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</si>
  <si>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</si>
  <si>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</si>
  <si>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</si>
  <si>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</si>
  <si>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</si>
  <si>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</si>
  <si>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</si>
  <si>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</si>
  <si>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</si>
  <si>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</si>
  <si>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</si>
  <si>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</si>
  <si>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</si>
  <si>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</si>
  <si>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</si>
  <si>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</si>
  <si>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</si>
  <si>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</si>
  <si>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</si>
  <si>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</si>
  <si>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</si>
  <si>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</si>
  <si>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</si>
  <si>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</si>
  <si>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</si>
  <si>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</si>
  <si>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</si>
  <si>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</si>
  <si>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</si>
  <si>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</si>
  <si>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</si>
  <si>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</si>
  <si>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</si>
  <si>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</si>
  <si>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</si>
  <si>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</si>
  <si>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</si>
  <si>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</si>
  <si>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</si>
  <si>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</si>
  <si>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</si>
  <si>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</si>
  <si>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</si>
  <si>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</si>
  <si>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</si>
  <si>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</si>
  <si>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</si>
  <si>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</si>
  <si>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</si>
  <si>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</si>
  <si>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</si>
  <si>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</si>
  <si>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</si>
  <si>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</si>
  <si>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</si>
  <si>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</si>
  <si>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</si>
  <si>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</si>
  <si>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</si>
  <si>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</si>
  <si>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</si>
  <si>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</si>
  <si>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</si>
  <si>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</si>
  <si>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</si>
  <si>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</si>
  <si>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</si>
  <si>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</si>
  <si>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</si>
  <si>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</si>
  <si>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</si>
  <si>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</si>
  <si>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</si>
  <si>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</si>
  <si>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</si>
  <si>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</si>
  <si>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</si>
  <si>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</si>
  <si>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</si>
  <si>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</si>
  <si>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</si>
  <si>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</si>
  <si>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</si>
  <si>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</si>
  <si>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</si>
  <si>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</si>
  <si>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</si>
  <si>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</si>
  <si>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</si>
  <si>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</si>
  <si>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</si>
  <si>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</si>
  <si>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</si>
  <si>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</si>
  <si>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</si>
  <si>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</si>
  <si>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</si>
  <si>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</si>
  <si>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</si>
  <si>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</si>
  <si>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</si>
  <si>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</si>
  <si>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</si>
  <si>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</si>
  <si>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</si>
  <si>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</si>
  <si>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</si>
  <si>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</si>
  <si>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</si>
  <si>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</si>
  <si>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</si>
  <si>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</si>
  <si>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</si>
  <si>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</si>
  <si>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</si>
  <si>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</si>
  <si>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</si>
  <si>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</si>
  <si>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</si>
  <si>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</si>
  <si>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</si>
  <si>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</si>
  <si>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</si>
  <si>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</si>
  <si>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</si>
  <si>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</si>
  <si>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</si>
  <si>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</si>
  <si>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</si>
  <si>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</si>
  <si>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</si>
  <si>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</si>
  <si>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</si>
  <si>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</si>
  <si>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</si>
  <si>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</si>
  <si>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</si>
  <si>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</si>
  <si>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</si>
  <si>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42840000</t>
  </si>
  <si>
    <t>7500000</t>
  </si>
  <si>
    <t>84740000</t>
  </si>
  <si>
    <t>8500000</t>
  </si>
  <si>
    <t>27080000</t>
  </si>
  <si>
    <t>13940000</t>
  </si>
  <si>
    <t>91240000</t>
  </si>
  <si>
    <t>2000000</t>
  </si>
  <si>
    <t>83010000</t>
  </si>
  <si>
    <t>10230000</t>
  </si>
  <si>
    <t>81090000</t>
  </si>
  <si>
    <t>12150000</t>
  </si>
  <si>
    <t>46900000</t>
  </si>
  <si>
    <t>9040000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</si>
  <si>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</si>
  <si>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</si>
  <si>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</si>
  <si>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</si>
  <si>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</si>
  <si>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</si>
  <si>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Tuesday, 19 March, 2024</t>
  </si>
  <si>
    <t>7:06:34 AM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</si>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</sst>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BDH|15562502378626969491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88680555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240000]" c="91240000"/>
        <s v="[DASHBOARD RL].[RL.AvailableVolumeLimit].&amp;[42840000]" c="42840000"/>
        <s v="[DASHBOARD RL].[RL.AvailableVolumeLimit].&amp;[50340000]" c="50340000"/>
        <s v="[DASHBOARD RL].[RL.AvailableVolumeLimit].&amp;[83010000]" c="83010000"/>
        <s v="[DASHBOARD RL].[RL.AvailableVolumeLimit].&amp;[73090000]" c="73090000"/>
        <s v="[DASHBOARD RL].[RL.AvailableVolumeLimit].&amp;[74590000]" c="74590000"/>
        <s v="[DASHBOARD RL].[RL.AvailableVolumeLimit].&amp;[81090000]" c="810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6900000]" c="469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2000000]" c="2000000"/>
        <s v="[DASHBOARD RL].[RL.VolumeUtilisationCurrentYear].&amp;[7500000]" c="7500000"/>
        <s v="[DASHBOARD RL].[RL.VolumeUtilisationCurrentYear].&amp;[10230000]" c="10230000"/>
        <s v="[DASHBOARD RL].[RL.VolumeUtilisationCurrentYear].&amp;[1500000]" c="1500000"/>
        <s v="[DASHBOARD RL].[RL.VolumeUtilisationCurrentYear].&amp;[12150000]" c="12150000"/>
        <s v="[DASHBOARD RL].[RL.VolumeUtilisationCurrentYear].&amp;[8500000]" c="8500000"/>
        <s v="[DASHBOARD RL].[RL.VolumeUtilisationCurrentYear].&amp;[13940000]" c="13940000"/>
        <s v="[DASHBOARD RL].[RL.VolumeUtilisationCurrentYear].&amp;[9040000]" c="90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948032406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8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3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785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03495370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9T00:00:00]" c="Tuesday, 19 March, 2024"/>
      </sharedItems>
    </cacheField>
    <cacheField name="[Last Refreshed Date].[DateTime].[DateTime]" caption="DateTime" numFmtId="0" hierarchy="182" level="1">
      <sharedItems count="1">
        <s v="[Last Refreshed Date].[DateTime].&amp;[2024-03-19T07:06:33.683333]" c="Tuesday, 19 March, 2024"/>
      </sharedItems>
    </cacheField>
    <cacheField name="[Last Refreshed Date].[Time].[Time]" caption="Time" numFmtId="0" hierarchy="183" level="1">
      <sharedItems count="1">
        <s v="[Last Refreshed Date].[Time].&amp;[1899-12-30T07:06:33.683333]" c="7:06:34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0150463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62152779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1793981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6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11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30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3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159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8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61805554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1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axis="axisRow" allDrilled="1" outline="0" subtotalTop="0" showAll="0" dataSourceSort="1" defaultSubtotal="0" defaultAttributeDrillState="1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8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8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8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Row" allDrilled="1" outline="0" subtotalTop="0" showAll="0" dataSourceSort="1" defaultSubtotal="0" defaultAttributeDrillState="1">
      <items count="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5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4.5" x14ac:dyDescent="0.35"/>
  <cols>
    <col min="1" max="2" width="24.54296875" bestFit="1" customWidth="1"/>
    <col min="3" max="3" width="15.7265625" bestFit="1" customWidth="1"/>
    <col min="4" max="4" width="17.7265625" customWidth="1"/>
  </cols>
  <sheetData>
    <row r="1" spans="1:4" x14ac:dyDescent="0.3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35">
      <c r="A2" s="12" t="s">
        <v>2018</v>
      </c>
      <c r="B2" s="12" t="s">
        <v>2018</v>
      </c>
      <c r="C2" s="12" t="s">
        <v>2019</v>
      </c>
      <c r="D2" s="19">
        <f ca="1">NOW()</f>
        <v>45372.583151157407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61"/>
  <sheetViews>
    <sheetView topLeftCell="A57" zoomScale="53" zoomScaleNormal="53" workbookViewId="0">
      <selection activeCell="B1" sqref="B1"/>
    </sheetView>
  </sheetViews>
  <sheetFormatPr defaultRowHeight="14.5" x14ac:dyDescent="0.35"/>
  <cols>
    <col min="1" max="1" width="20.54296875" bestFit="1" customWidth="1"/>
    <col min="2" max="2" width="49.7265625" bestFit="1" customWidth="1"/>
    <col min="3" max="3" width="21.453125" bestFit="1" customWidth="1"/>
    <col min="4" max="4" width="63.1796875" bestFit="1" customWidth="1"/>
    <col min="5" max="5" width="33.54296875" bestFit="1" customWidth="1"/>
    <col min="6" max="6" width="25.7265625" bestFit="1" customWidth="1"/>
    <col min="7" max="7" width="26.26953125" bestFit="1" customWidth="1"/>
    <col min="8" max="8" width="29.81640625" bestFit="1" customWidth="1"/>
    <col min="9" max="9" width="30.26953125" bestFit="1" customWidth="1"/>
    <col min="10" max="10" width="25.453125" bestFit="1" customWidth="1"/>
    <col min="11" max="11" width="30" bestFit="1" customWidth="1"/>
    <col min="12" max="12" width="43.81640625" bestFit="1" customWidth="1"/>
    <col min="13" max="13" width="42.1796875" bestFit="1" customWidth="1"/>
    <col min="14" max="14" width="33" bestFit="1" customWidth="1"/>
  </cols>
  <sheetData>
    <row r="1" spans="1:14" x14ac:dyDescent="0.35">
      <c r="A1" s="1" t="s">
        <v>0</v>
      </c>
      <c r="B1" t="s" vm="4">
        <v>1703</v>
      </c>
    </row>
    <row r="2" spans="1:14" x14ac:dyDescent="0.35">
      <c r="E2" s="3"/>
    </row>
    <row r="3" spans="1:14" x14ac:dyDescent="0.3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3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3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3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3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3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3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3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3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3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3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3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3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3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3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3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3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3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3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3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3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3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3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3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3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3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3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3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3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3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3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3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3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3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3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3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3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3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3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3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3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3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3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3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3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3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3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3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3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3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3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3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3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3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3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3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3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3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3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3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3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3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3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3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3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3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3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3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3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3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3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3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3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3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3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3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3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3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3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3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3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3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3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3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3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3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3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3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3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3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3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3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3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3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3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3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3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3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3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3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3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3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3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3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3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3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3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3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3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3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3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3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3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3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3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3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3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3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3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3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3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3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3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3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3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3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3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3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3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3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3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3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35">
      <c r="A135" t="s">
        <v>736</v>
      </c>
      <c r="B135" t="s">
        <v>1960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1961</v>
      </c>
      <c r="N135" t="s">
        <v>1962</v>
      </c>
    </row>
    <row r="136" spans="1:14" x14ac:dyDescent="0.35">
      <c r="A136" t="s">
        <v>821</v>
      </c>
      <c r="B136" t="s">
        <v>1963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1961</v>
      </c>
      <c r="N136" t="s">
        <v>1962</v>
      </c>
    </row>
    <row r="137" spans="1:14" x14ac:dyDescent="0.35">
      <c r="A137" t="s">
        <v>658</v>
      </c>
      <c r="B137" t="s">
        <v>1964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1961</v>
      </c>
      <c r="N137" t="s">
        <v>1962</v>
      </c>
    </row>
    <row r="138" spans="1:14" x14ac:dyDescent="0.35">
      <c r="A138" t="s">
        <v>772</v>
      </c>
      <c r="B138" t="s">
        <v>1966</v>
      </c>
      <c r="C138" t="s">
        <v>6</v>
      </c>
      <c r="D138" t="s">
        <v>1967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1968</v>
      </c>
      <c r="N138" t="s">
        <v>1965</v>
      </c>
    </row>
    <row r="139" spans="1:14" x14ac:dyDescent="0.35">
      <c r="A139" t="s">
        <v>801</v>
      </c>
      <c r="B139" t="s">
        <v>1969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1968</v>
      </c>
      <c r="N139" t="s">
        <v>1931</v>
      </c>
    </row>
    <row r="140" spans="1:14" x14ac:dyDescent="0.35">
      <c r="A140" t="s">
        <v>785</v>
      </c>
      <c r="B140" t="s">
        <v>1970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1968</v>
      </c>
      <c r="N140" t="s">
        <v>1931</v>
      </c>
    </row>
    <row r="141" spans="1:14" x14ac:dyDescent="0.35">
      <c r="A141" t="s">
        <v>824</v>
      </c>
      <c r="B141" t="s">
        <v>1971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1968</v>
      </c>
      <c r="N141" t="s">
        <v>1931</v>
      </c>
    </row>
    <row r="142" spans="1:14" x14ac:dyDescent="0.35">
      <c r="A142" t="s">
        <v>791</v>
      </c>
      <c r="B142" t="s">
        <v>1972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35">
      <c r="A143" t="s">
        <v>738</v>
      </c>
      <c r="B143" t="s">
        <v>1973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1974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35">
      <c r="A144" t="s">
        <v>690</v>
      </c>
      <c r="B144" t="s">
        <v>1975</v>
      </c>
      <c r="C144" t="s">
        <v>5</v>
      </c>
      <c r="D144" t="s">
        <v>1967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1976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35">
      <c r="A145" t="s">
        <v>809</v>
      </c>
      <c r="B145" t="s">
        <v>1977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35">
      <c r="A146" t="s">
        <v>812</v>
      </c>
      <c r="B146" t="s">
        <v>1978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1979</v>
      </c>
      <c r="N146" t="s">
        <v>1980</v>
      </c>
    </row>
    <row r="147" spans="1:14" x14ac:dyDescent="0.35">
      <c r="A147" t="s">
        <v>744</v>
      </c>
      <c r="B147" t="s">
        <v>1981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1982</v>
      </c>
      <c r="L147" t="s">
        <v>1985</v>
      </c>
      <c r="M147" t="s">
        <v>1979</v>
      </c>
      <c r="N147" t="s">
        <v>1980</v>
      </c>
    </row>
    <row r="148" spans="1:14" x14ac:dyDescent="0.35">
      <c r="A148" t="s">
        <v>697</v>
      </c>
      <c r="B148" t="s">
        <v>1988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1983</v>
      </c>
      <c r="I148" t="s">
        <v>302</v>
      </c>
      <c r="J148" t="s">
        <v>1662</v>
      </c>
      <c r="K148" t="s">
        <v>1930</v>
      </c>
      <c r="L148" t="s">
        <v>1918</v>
      </c>
      <c r="M148" t="s">
        <v>1979</v>
      </c>
      <c r="N148" t="s">
        <v>1980</v>
      </c>
    </row>
    <row r="149" spans="1:14" x14ac:dyDescent="0.35">
      <c r="A149" t="s">
        <v>694</v>
      </c>
      <c r="B149" t="s">
        <v>1984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1982</v>
      </c>
      <c r="L149" t="s">
        <v>1985</v>
      </c>
      <c r="M149" t="s">
        <v>1979</v>
      </c>
      <c r="N149" t="s">
        <v>1980</v>
      </c>
    </row>
    <row r="150" spans="1:14" x14ac:dyDescent="0.35">
      <c r="A150" t="s">
        <v>762</v>
      </c>
      <c r="B150" t="s">
        <v>1986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1982</v>
      </c>
      <c r="L150" t="s">
        <v>1985</v>
      </c>
      <c r="M150" t="s">
        <v>1979</v>
      </c>
      <c r="N150" t="s">
        <v>1980</v>
      </c>
    </row>
    <row r="151" spans="1:14" x14ac:dyDescent="0.35">
      <c r="A151" t="s">
        <v>788</v>
      </c>
      <c r="B151" t="s">
        <v>1989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1982</v>
      </c>
      <c r="L151" t="s">
        <v>1985</v>
      </c>
      <c r="M151" t="s">
        <v>1990</v>
      </c>
      <c r="N151" t="s">
        <v>1991</v>
      </c>
    </row>
    <row r="152" spans="1:14" x14ac:dyDescent="0.35">
      <c r="A152" t="s">
        <v>770</v>
      </c>
      <c r="B152" t="s">
        <v>1992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1982</v>
      </c>
      <c r="L152" t="s">
        <v>1985</v>
      </c>
      <c r="M152" t="s">
        <v>1990</v>
      </c>
      <c r="N152" t="s">
        <v>1991</v>
      </c>
    </row>
    <row r="153" spans="1:14" x14ac:dyDescent="0.35">
      <c r="A153" t="s">
        <v>722</v>
      </c>
      <c r="B153" t="s">
        <v>1993</v>
      </c>
      <c r="C153" t="s">
        <v>8</v>
      </c>
      <c r="D153" t="s">
        <v>1967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1982</v>
      </c>
      <c r="L153" t="s">
        <v>1985</v>
      </c>
      <c r="M153" t="s">
        <v>1990</v>
      </c>
      <c r="N153" t="s">
        <v>1991</v>
      </c>
    </row>
    <row r="154" spans="1:14" x14ac:dyDescent="0.35">
      <c r="A154" t="s">
        <v>664</v>
      </c>
      <c r="B154" t="s">
        <v>1994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1982</v>
      </c>
      <c r="L154" t="s">
        <v>1985</v>
      </c>
      <c r="M154" t="s">
        <v>1990</v>
      </c>
      <c r="N154" t="s">
        <v>1991</v>
      </c>
    </row>
    <row r="155" spans="1:14" x14ac:dyDescent="0.35">
      <c r="A155" t="s">
        <v>656</v>
      </c>
      <c r="B155" t="s">
        <v>1995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1982</v>
      </c>
      <c r="L155" t="s">
        <v>1985</v>
      </c>
      <c r="M155" t="s">
        <v>1990</v>
      </c>
      <c r="N155" t="s">
        <v>1991</v>
      </c>
    </row>
    <row r="156" spans="1:14" x14ac:dyDescent="0.35">
      <c r="A156" t="s">
        <v>855</v>
      </c>
      <c r="B156" t="s">
        <v>1996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1982</v>
      </c>
      <c r="L156" t="s">
        <v>1985</v>
      </c>
      <c r="M156" t="s">
        <v>1990</v>
      </c>
      <c r="N156" t="s">
        <v>1991</v>
      </c>
    </row>
    <row r="157" spans="1:14" x14ac:dyDescent="0.35">
      <c r="A157" t="s">
        <v>848</v>
      </c>
      <c r="B157" t="s">
        <v>2012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1982</v>
      </c>
      <c r="L157" t="s">
        <v>1985</v>
      </c>
      <c r="M157" t="s">
        <v>2013</v>
      </c>
      <c r="N157" t="s">
        <v>1997</v>
      </c>
    </row>
    <row r="158" spans="1:14" x14ac:dyDescent="0.35">
      <c r="A158" t="s">
        <v>655</v>
      </c>
      <c r="B158" t="s">
        <v>2014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1982</v>
      </c>
      <c r="L158" t="s">
        <v>1985</v>
      </c>
      <c r="M158" t="s">
        <v>2013</v>
      </c>
      <c r="N158" t="s">
        <v>1997</v>
      </c>
    </row>
    <row r="159" spans="1:14" x14ac:dyDescent="0.35">
      <c r="A159" t="s">
        <v>733</v>
      </c>
      <c r="B159" t="s">
        <v>2015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1982</v>
      </c>
      <c r="L159" t="s">
        <v>1985</v>
      </c>
      <c r="M159" t="s">
        <v>2013</v>
      </c>
      <c r="N159" t="s">
        <v>1997</v>
      </c>
    </row>
    <row r="160" spans="1:14" x14ac:dyDescent="0.35">
      <c r="A160" t="s">
        <v>760</v>
      </c>
      <c r="B160" t="s">
        <v>2016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1982</v>
      </c>
      <c r="L160" t="s">
        <v>1985</v>
      </c>
      <c r="M160" t="s">
        <v>2013</v>
      </c>
      <c r="N160" t="s">
        <v>1997</v>
      </c>
    </row>
    <row r="161" spans="1:14" x14ac:dyDescent="0.35">
      <c r="A161" t="s">
        <v>732</v>
      </c>
      <c r="B161" t="s">
        <v>2017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1982</v>
      </c>
      <c r="L161" t="s">
        <v>1985</v>
      </c>
      <c r="M161" t="s">
        <v>2013</v>
      </c>
      <c r="N161" t="s">
        <v>1997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4.5" x14ac:dyDescent="0.35"/>
  <cols>
    <col min="1" max="1" width="10.81640625" bestFit="1" customWidth="1"/>
    <col min="2" max="2" width="28.7265625" bestFit="1" customWidth="1"/>
    <col min="3" max="3" width="11.7265625" bestFit="1" customWidth="1"/>
    <col min="4" max="4" width="42.453125" bestFit="1" customWidth="1"/>
    <col min="5" max="5" width="20.26953125" bestFit="1" customWidth="1"/>
    <col min="6" max="7" width="14.7265625" bestFit="1" customWidth="1"/>
    <col min="8" max="9" width="18.54296875" bestFit="1" customWidth="1"/>
    <col min="10" max="10" width="15.54296875" bestFit="1" customWidth="1"/>
    <col min="11" max="11" width="15" bestFit="1" customWidth="1"/>
    <col min="12" max="12" width="14.1796875" bestFit="1" customWidth="1"/>
    <col min="13" max="13" width="27.1796875" bestFit="1" customWidth="1"/>
    <col min="14" max="14" width="13.26953125" bestFit="1" customWidth="1"/>
    <col min="16" max="16" width="11.26953125" bestFit="1" customWidth="1"/>
    <col min="17" max="17" width="13" customWidth="1"/>
    <col min="18" max="19" width="11.7265625" customWidth="1"/>
    <col min="20" max="20" width="12.26953125" customWidth="1"/>
    <col min="21" max="22" width="11.26953125" bestFit="1" customWidth="1"/>
    <col min="23" max="23" width="15.1796875" customWidth="1"/>
    <col min="24" max="26" width="11.26953125" bestFit="1" customWidth="1"/>
    <col min="27" max="27" width="10.1796875" bestFit="1" customWidth="1"/>
    <col min="28" max="28" width="13.1796875" customWidth="1"/>
  </cols>
  <sheetData>
    <row r="1" spans="1:27" x14ac:dyDescent="0.3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3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3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3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3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3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3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3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3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3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3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3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3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3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3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3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3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3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3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3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3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3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3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3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3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3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3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3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3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3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3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3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3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3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3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3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3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3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3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3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3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3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3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3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3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3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3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3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3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3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3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3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3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3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3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3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3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3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3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3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3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3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3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3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3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3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3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3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3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3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3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3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3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3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3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3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3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3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3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3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3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3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3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3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3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3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3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3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3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3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3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3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3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3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3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3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3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3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3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3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3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3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3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3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3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3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3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3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3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3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3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3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3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3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3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3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3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3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3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3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3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3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3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3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3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3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3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3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3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3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3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3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3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3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3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3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3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3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3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3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3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3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3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3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3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3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3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3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3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3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3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3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3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3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3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3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3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3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3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3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3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3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3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3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3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3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3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3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3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3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3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3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3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3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3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3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3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3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3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3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3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3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3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3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3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3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3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3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3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3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3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3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3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3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3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3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3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3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3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3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3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3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3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3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3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3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3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3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3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3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3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3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3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3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3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3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3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3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3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3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3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3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3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3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3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3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3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3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3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3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3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3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3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3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3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3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3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3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3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3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3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3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3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3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3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3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3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3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3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3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3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3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3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3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3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3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3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3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3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3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3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3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3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3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3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3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3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3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3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3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3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3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3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3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3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3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3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3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3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3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3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3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3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3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3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3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3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3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3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3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3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3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3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3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3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3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3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3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3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3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3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3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3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3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3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3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3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3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3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3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3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3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3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3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3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3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3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3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3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3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3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3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3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3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3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3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3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3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3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3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3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3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3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3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3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3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3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3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3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3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3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3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3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3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3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3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3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3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3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3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3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3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3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3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3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3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3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3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3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3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3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3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3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3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3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3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3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3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3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3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3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3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3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3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3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3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3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3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3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3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3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3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3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3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3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3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3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3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3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3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3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3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3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4.5" x14ac:dyDescent="0.35"/>
  <cols>
    <col min="1" max="1" width="20.54296875" bestFit="1" customWidth="1"/>
    <col min="2" max="2" width="50.453125" bestFit="1" customWidth="1"/>
    <col min="3" max="3" width="21.453125" bestFit="1" customWidth="1"/>
    <col min="4" max="4" width="63.1796875" bestFit="1" customWidth="1"/>
    <col min="5" max="5" width="33.54296875" bestFit="1" customWidth="1"/>
    <col min="6" max="6" width="25.7265625" bestFit="1" customWidth="1"/>
    <col min="7" max="7" width="26.26953125" bestFit="1" customWidth="1"/>
    <col min="8" max="8" width="29.81640625" bestFit="1" customWidth="1"/>
    <col min="9" max="9" width="30.26953125" bestFit="1" customWidth="1"/>
    <col min="10" max="10" width="25.453125" bestFit="1" customWidth="1"/>
    <col min="11" max="11" width="34" bestFit="1" customWidth="1"/>
    <col min="12" max="12" width="43.81640625" bestFit="1" customWidth="1"/>
    <col min="13" max="13" width="42.1796875" bestFit="1" customWidth="1"/>
    <col min="14" max="14" width="34.7265625" bestFit="1" customWidth="1"/>
  </cols>
  <sheetData>
    <row r="1" spans="1:14" x14ac:dyDescent="0.35">
      <c r="A1" s="1" t="s">
        <v>0</v>
      </c>
      <c r="B1" t="s" vm="2">
        <v>2</v>
      </c>
    </row>
    <row r="2" spans="1:14" x14ac:dyDescent="0.35">
      <c r="E2" s="3"/>
    </row>
    <row r="3" spans="1:14" x14ac:dyDescent="0.3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3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3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3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3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3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3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3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3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3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3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3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3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3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3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3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3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3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3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3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3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3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3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3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3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3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3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3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3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3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3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3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3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3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3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3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3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3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3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3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3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3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3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3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3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3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3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3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3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3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3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3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3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3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3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3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3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3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3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3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3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3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3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3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3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3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3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3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3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3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3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3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3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3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3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3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3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3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3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3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3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3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3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3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3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3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3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3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3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3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3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3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3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3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3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3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3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3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3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3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3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3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3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3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3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3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3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3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3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3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3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3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3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3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3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3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3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3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3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3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3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3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3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3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3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3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3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3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3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3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3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3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3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3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3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3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3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3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3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3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3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3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3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3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3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3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3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3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3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3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3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3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3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3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3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3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3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3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3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3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3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3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3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3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3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3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3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3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3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3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3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3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3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3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3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3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3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3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3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3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3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3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3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3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3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3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3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3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3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3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3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3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3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3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3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3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3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3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3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3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3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3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3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3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3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3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3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3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3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3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3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3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3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3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3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3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3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3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3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3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3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3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3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3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3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3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3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3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3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3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3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3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3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3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3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3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3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3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3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3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3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3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3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4.5" x14ac:dyDescent="0.35"/>
  <cols>
    <col min="1" max="1" width="10.81640625" bestFit="1" customWidth="1"/>
    <col min="2" max="2" width="28.7265625" bestFit="1" customWidth="1"/>
    <col min="3" max="3" width="11.7265625" bestFit="1" customWidth="1"/>
    <col min="4" max="4" width="42.453125" bestFit="1" customWidth="1"/>
    <col min="5" max="5" width="20.26953125" bestFit="1" customWidth="1"/>
    <col min="6" max="7" width="14.7265625" bestFit="1" customWidth="1"/>
    <col min="8" max="9" width="18.54296875" bestFit="1" customWidth="1"/>
    <col min="10" max="10" width="15.54296875" bestFit="1" customWidth="1"/>
    <col min="11" max="11" width="15" bestFit="1" customWidth="1"/>
    <col min="12" max="12" width="14.1796875" bestFit="1" customWidth="1"/>
    <col min="13" max="13" width="27.1796875" bestFit="1" customWidth="1"/>
    <col min="14" max="14" width="13.26953125" bestFit="1" customWidth="1"/>
    <col min="16" max="16" width="11.26953125" bestFit="1" customWidth="1"/>
    <col min="17" max="17" width="13" customWidth="1"/>
    <col min="18" max="19" width="11.7265625" customWidth="1"/>
    <col min="20" max="20" width="12.26953125" customWidth="1"/>
    <col min="21" max="22" width="11.26953125" bestFit="1" customWidth="1"/>
    <col min="23" max="23" width="15.1796875" customWidth="1"/>
    <col min="24" max="26" width="11.26953125" bestFit="1" customWidth="1"/>
    <col min="27" max="27" width="10.1796875" bestFit="1" customWidth="1"/>
    <col min="28" max="28" width="13.1796875" customWidth="1"/>
  </cols>
  <sheetData>
    <row r="1" spans="1:27" x14ac:dyDescent="0.3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3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3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3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3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3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3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3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3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3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3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3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3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3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3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3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3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3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3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3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3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3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3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3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3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3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3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3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3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3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3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3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3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3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3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3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3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3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3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3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3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3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3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3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3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3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3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3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3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3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3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3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3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3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3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3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3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3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3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3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3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3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3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3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3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3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3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3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3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3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3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3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3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3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3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3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3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3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3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3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3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3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3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3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3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3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3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3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3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3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3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3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3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3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3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3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3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3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3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3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3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3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3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3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3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3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3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3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3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3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3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3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3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3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3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3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3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3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3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3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3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3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3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3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3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3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3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3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3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3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3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3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3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3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3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3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3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3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3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3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3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3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3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3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3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3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3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3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3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3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3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3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3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3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3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3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3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3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3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3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3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3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3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3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3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3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3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3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3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3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3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3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3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3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3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3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3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3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3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3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3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3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3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3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3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3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3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3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3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3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3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3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3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3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3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3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3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3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3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3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3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3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3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3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3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3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3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3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3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3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3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3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3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3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3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3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3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3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3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3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3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3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3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3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3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3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3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3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3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3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3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3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3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3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3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3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3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3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3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3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3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3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3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3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3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3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3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3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3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3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3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3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3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3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3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3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3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3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3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3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3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3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3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3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3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3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3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3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3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3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3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3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3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3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3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3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3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3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3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3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3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3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3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3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3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3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3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3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3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3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3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3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3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3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3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3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3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3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3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3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3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3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3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3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3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3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3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3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3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3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3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3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3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3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3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3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3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3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3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3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3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3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3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3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3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3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3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3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3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3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3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3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3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3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3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3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3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3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3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3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3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3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3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3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3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3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3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3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3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3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3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3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3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3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3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3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3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3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3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3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3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3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3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3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3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3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3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3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3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3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3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3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3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3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3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3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3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3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3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3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3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3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3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3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3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3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3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3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3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3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3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3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3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4.5" x14ac:dyDescent="0.35"/>
  <cols>
    <col min="1" max="1" width="20.54296875" bestFit="1" customWidth="1"/>
    <col min="2" max="2" width="49.1796875" bestFit="1" customWidth="1"/>
    <col min="3" max="3" width="21.453125" bestFit="1" customWidth="1"/>
    <col min="4" max="4" width="63.1796875" bestFit="1" customWidth="1"/>
    <col min="5" max="5" width="33.54296875" bestFit="1" customWidth="1"/>
    <col min="6" max="6" width="25.7265625" bestFit="1" customWidth="1"/>
    <col min="7" max="7" width="26.26953125" bestFit="1" customWidth="1"/>
    <col min="8" max="8" width="29.81640625" bestFit="1" customWidth="1"/>
    <col min="9" max="9" width="30.26953125" bestFit="1" customWidth="1"/>
    <col min="10" max="10" width="25.453125" bestFit="1" customWidth="1"/>
    <col min="11" max="11" width="32.1796875" bestFit="1" customWidth="1"/>
    <col min="12" max="12" width="43.81640625" bestFit="1" customWidth="1"/>
    <col min="13" max="13" width="42.1796875" bestFit="1" customWidth="1"/>
    <col min="14" max="14" width="33.54296875" bestFit="1" customWidth="1"/>
  </cols>
  <sheetData>
    <row r="1" spans="1:14" x14ac:dyDescent="0.35">
      <c r="A1" s="1" t="s">
        <v>0</v>
      </c>
      <c r="B1" t="s" vm="3">
        <v>1518</v>
      </c>
    </row>
    <row r="2" spans="1:14" x14ac:dyDescent="0.35">
      <c r="E2" s="3"/>
    </row>
    <row r="3" spans="1:14" x14ac:dyDescent="0.3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3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3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3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3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3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3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3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3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3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3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3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3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3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3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3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3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3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3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3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3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3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3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3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3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3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3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3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3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3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3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3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3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3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3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3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3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3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3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3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3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3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3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3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3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3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3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3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3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3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3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3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3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3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3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3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3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3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3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3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3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3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3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3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3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3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3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3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3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3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3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3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3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3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3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3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3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3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3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3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3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3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3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3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3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3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3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3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3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3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3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3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3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3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3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3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3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3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3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3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3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3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3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3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3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3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3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3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3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3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3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3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3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3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3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3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3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3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3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3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3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3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3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3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3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3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3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3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3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3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3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3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3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3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3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3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3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3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3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3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3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3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3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3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3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3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3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3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3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3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3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3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3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3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3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3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3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3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3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3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3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3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3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3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3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3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3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3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3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3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3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3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3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3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3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3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3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3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3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3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3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3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3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3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3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3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3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3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3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3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3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3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3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3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3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3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3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3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3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3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3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3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3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3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3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3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3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3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3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3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3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3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3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3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3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3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3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3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3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3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3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3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3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3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3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3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3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3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3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3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3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3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3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3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3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3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3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3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3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3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3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3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3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3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3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3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3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3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3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3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3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3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3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3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3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3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3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3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3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3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3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3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3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4.5" x14ac:dyDescent="0.35"/>
  <cols>
    <col min="1" max="1" width="10.81640625" bestFit="1" customWidth="1"/>
    <col min="2" max="2" width="31.26953125" bestFit="1" customWidth="1"/>
    <col min="3" max="3" width="11.7265625" bestFit="1" customWidth="1"/>
    <col min="4" max="4" width="42.453125" bestFit="1" customWidth="1"/>
    <col min="5" max="5" width="20.26953125" bestFit="1" customWidth="1"/>
    <col min="6" max="7" width="14.7265625" bestFit="1" customWidth="1"/>
    <col min="8" max="9" width="18.54296875" bestFit="1" customWidth="1"/>
    <col min="10" max="10" width="15.54296875" bestFit="1" customWidth="1"/>
    <col min="11" max="11" width="15" bestFit="1" customWidth="1"/>
    <col min="12" max="12" width="14.1796875" bestFit="1" customWidth="1"/>
    <col min="13" max="13" width="27.1796875" bestFit="1" customWidth="1"/>
    <col min="14" max="14" width="13.26953125" bestFit="1" customWidth="1"/>
    <col min="16" max="16" width="11.26953125" bestFit="1" customWidth="1"/>
    <col min="17" max="17" width="13" customWidth="1"/>
    <col min="18" max="19" width="11.7265625" customWidth="1"/>
    <col min="20" max="20" width="12.26953125" customWidth="1"/>
    <col min="21" max="22" width="11.26953125" bestFit="1" customWidth="1"/>
    <col min="23" max="23" width="15.1796875" customWidth="1"/>
    <col min="24" max="24" width="11.26953125" bestFit="1" customWidth="1"/>
    <col min="25" max="25" width="11.1796875" bestFit="1" customWidth="1"/>
    <col min="26" max="26" width="13.54296875" bestFit="1" customWidth="1"/>
    <col min="27" max="27" width="13.26953125" bestFit="1" customWidth="1"/>
    <col min="28" max="28" width="13.1796875" customWidth="1"/>
  </cols>
  <sheetData>
    <row r="1" spans="1:27" x14ac:dyDescent="0.3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3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3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3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3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3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3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3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3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3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3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3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3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3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3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3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3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3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3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3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3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3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3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3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3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3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3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3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3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3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3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3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3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3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3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3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3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3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3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3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3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3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3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3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3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3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3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3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3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3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3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3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3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3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3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3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3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3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3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3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3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3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3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3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3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3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3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3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3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3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3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3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3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3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3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3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3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3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3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3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3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3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3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3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3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3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3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3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3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3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3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3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3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3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3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3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3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3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3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3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3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3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3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3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3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3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3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3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3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3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3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3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3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3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3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3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3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3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3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3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3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3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3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3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3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3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3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3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3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3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3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3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3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3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3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3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3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3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3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3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3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3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3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3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3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3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3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3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3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3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3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3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3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3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3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3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3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3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3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3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3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3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3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3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3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3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3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3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3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3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3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3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3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3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3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3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3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3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3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3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3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3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3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3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3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3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3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3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3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3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3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3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3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3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3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3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3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3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3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3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3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3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3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3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3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3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3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3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3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3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3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3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3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3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3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3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3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3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3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3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3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3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3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3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3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3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3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3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3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3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3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3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3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3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3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3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3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3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3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3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3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3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3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3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3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3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3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3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3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3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3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3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3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3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3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3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3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3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3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3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3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3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3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3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3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3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3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3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3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3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3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3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3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3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3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3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3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3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3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3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3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3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3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3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3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3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3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3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3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3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3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3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3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3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3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3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3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3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3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3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3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3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3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3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3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3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3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3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3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3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3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3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3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3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3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3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3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3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3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3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3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3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3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3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3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3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3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3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3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3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3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3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3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3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3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3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3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3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3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3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3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3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3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3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3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3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3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3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3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3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3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3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3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3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3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3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3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3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3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3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3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3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3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3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3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3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3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3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3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3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3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3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3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3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3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3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3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3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3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3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3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3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3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3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3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3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3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3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3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3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3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3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3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4.5" x14ac:dyDescent="0.35"/>
  <cols>
    <col min="1" max="1" width="19.453125" bestFit="1" customWidth="1"/>
    <col min="2" max="2" width="48.1796875" bestFit="1" customWidth="1"/>
    <col min="3" max="3" width="19.81640625" bestFit="1" customWidth="1"/>
    <col min="4" max="4" width="44.453125" bestFit="1" customWidth="1"/>
    <col min="5" max="5" width="31.7265625" bestFit="1" customWidth="1"/>
    <col min="6" max="6" width="24.1796875" bestFit="1" customWidth="1"/>
    <col min="7" max="7" width="24.54296875" bestFit="1" customWidth="1"/>
    <col min="8" max="8" width="28.26953125" bestFit="1" customWidth="1"/>
    <col min="9" max="9" width="28.7265625" bestFit="1" customWidth="1"/>
    <col min="10" max="10" width="24.1796875" bestFit="1" customWidth="1"/>
    <col min="11" max="11" width="24.81640625" bestFit="1" customWidth="1"/>
    <col min="12" max="12" width="40.81640625" bestFit="1" customWidth="1"/>
    <col min="13" max="13" width="40.1796875" bestFit="1" customWidth="1"/>
    <col min="14" max="14" width="28.26953125" bestFit="1" customWidth="1"/>
  </cols>
  <sheetData>
    <row r="1" spans="1:14" x14ac:dyDescent="0.35">
      <c r="A1" s="1" t="s">
        <v>0</v>
      </c>
      <c r="B1" t="s" vm="1">
        <v>1</v>
      </c>
    </row>
    <row r="2" spans="1:14" x14ac:dyDescent="0.35">
      <c r="E2" s="3"/>
    </row>
    <row r="3" spans="1:14" x14ac:dyDescent="0.3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3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3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3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3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3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3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3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3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3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3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3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3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3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3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3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3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3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3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3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3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3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3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3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3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3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3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3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3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3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3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3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3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3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3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3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3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3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3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3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3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3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3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3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3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3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3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3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3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3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3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3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3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3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3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3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3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3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3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3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3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3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3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3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3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3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3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3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3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3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3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3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3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3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3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3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3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3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3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3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3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3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3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3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3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3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3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3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3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3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3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3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3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3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3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3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3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3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3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3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3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3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3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3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3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3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3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3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3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3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3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3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3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3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3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3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3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3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3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3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3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3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3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3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4.5" x14ac:dyDescent="0.35"/>
  <cols>
    <col min="1" max="1" width="10.81640625" bestFit="1" customWidth="1"/>
    <col min="2" max="2" width="37" bestFit="1" customWidth="1"/>
    <col min="3" max="3" width="11.7265625" bestFit="1" customWidth="1"/>
    <col min="4" max="4" width="42.453125" bestFit="1" customWidth="1"/>
    <col min="5" max="5" width="20.26953125" bestFit="1" customWidth="1"/>
    <col min="6" max="7" width="14.7265625" bestFit="1" customWidth="1"/>
    <col min="8" max="9" width="18.54296875" bestFit="1" customWidth="1"/>
    <col min="10" max="10" width="15.54296875" bestFit="1" customWidth="1"/>
    <col min="11" max="11" width="15" bestFit="1" customWidth="1"/>
    <col min="12" max="12" width="14.1796875" bestFit="1" customWidth="1"/>
    <col min="13" max="13" width="27.1796875" bestFit="1" customWidth="1"/>
    <col min="14" max="14" width="13.26953125" bestFit="1" customWidth="1"/>
    <col min="16" max="16" width="11.26953125" bestFit="1" customWidth="1"/>
    <col min="17" max="17" width="13" customWidth="1"/>
    <col min="18" max="19" width="11.7265625" customWidth="1"/>
    <col min="20" max="20" width="12.26953125" customWidth="1"/>
    <col min="21" max="22" width="11.26953125" bestFit="1" customWidth="1"/>
    <col min="23" max="23" width="15.1796875" customWidth="1"/>
    <col min="24" max="26" width="11.26953125" bestFit="1" customWidth="1"/>
    <col min="27" max="27" width="13" bestFit="1" customWidth="1"/>
    <col min="28" max="28" width="13.1796875" customWidth="1"/>
  </cols>
  <sheetData>
    <row r="1" spans="1:27" x14ac:dyDescent="0.3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3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3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3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3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3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3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3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3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3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3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3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3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3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3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3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3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3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3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3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3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3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3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3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3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3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3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3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3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3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3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3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3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3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3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3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3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3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3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3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3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3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3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3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3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3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3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3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3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3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3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3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3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3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3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3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3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3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3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3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3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3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3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3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3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3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3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3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3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3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3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3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3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3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3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3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3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3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3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3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3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3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3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3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3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3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3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3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3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3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3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3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3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3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3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3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3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3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3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3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3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3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3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3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3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3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3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3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3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3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3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3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3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3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3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3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3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3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3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3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3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3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3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3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3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3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3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3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3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3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3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3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3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3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3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3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3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3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3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3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3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3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3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3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3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3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3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3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3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3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3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3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3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3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3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3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3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3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3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3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3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3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3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3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3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3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3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3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3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3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3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3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3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3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3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3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3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3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3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3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3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3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3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3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3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3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3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3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3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3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3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3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3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3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3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3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3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3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3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3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3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3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3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3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3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3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3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3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3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3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3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3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3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3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3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3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3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3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3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3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3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3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3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3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3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3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3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3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3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3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3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3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3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3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3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3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3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3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3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3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3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3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3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3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3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3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3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3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3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3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3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3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3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3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3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3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3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3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3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3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3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3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3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3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3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3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3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3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3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3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3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3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3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3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3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3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3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3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3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3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3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3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3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3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3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3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3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3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3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3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3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3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3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3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3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3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3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3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3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3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3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3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3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3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3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3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3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3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3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3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3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3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3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3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3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3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3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3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3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3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3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3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3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3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3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3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3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3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3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3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3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3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3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3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3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3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3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3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3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3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3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3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3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3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3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3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3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3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3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3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3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3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3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3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3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3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3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3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3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3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3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3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3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3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3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3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3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3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3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3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3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3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3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3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3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3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3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3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3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3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3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3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3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3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3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3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3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3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3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3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3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3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3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8"/>
  <sheetViews>
    <sheetView topLeftCell="L1" zoomScale="53" zoomScaleNormal="53" workbookViewId="0">
      <selection activeCell="R3" sqref="R3"/>
    </sheetView>
  </sheetViews>
  <sheetFormatPr defaultRowHeight="14.5" x14ac:dyDescent="0.35"/>
  <cols>
    <col min="1" max="1" width="21.453125" bestFit="1" customWidth="1"/>
    <col min="2" max="2" width="27.453125" bestFit="1" customWidth="1"/>
    <col min="3" max="3" width="41.54296875" bestFit="1" customWidth="1"/>
    <col min="4" max="4" width="21.453125" bestFit="1" customWidth="1"/>
    <col min="5" max="5" width="50.26953125" bestFit="1" customWidth="1"/>
    <col min="6" max="6" width="33.54296875" bestFit="1" customWidth="1"/>
    <col min="7" max="7" width="25.7265625" bestFit="1" customWidth="1"/>
    <col min="8" max="8" width="26.26953125" bestFit="1" customWidth="1"/>
    <col min="9" max="9" width="29.81640625" bestFit="1" customWidth="1"/>
    <col min="10" max="10" width="30.26953125" bestFit="1" customWidth="1"/>
    <col min="11" max="11" width="25.453125" bestFit="1" customWidth="1"/>
    <col min="12" max="12" width="42.453125" bestFit="1" customWidth="1"/>
    <col min="13" max="13" width="43.81640625" bestFit="1" customWidth="1"/>
    <col min="14" max="14" width="45.453125" bestFit="1" customWidth="1"/>
    <col min="15" max="15" width="36" bestFit="1" customWidth="1"/>
    <col min="16" max="16" width="36.54296875" bestFit="1" customWidth="1"/>
    <col min="17" max="17" width="21.453125" bestFit="1" customWidth="1"/>
    <col min="18" max="18" width="32.26953125" bestFit="1" customWidth="1"/>
  </cols>
  <sheetData>
    <row r="2" spans="1:18" x14ac:dyDescent="0.35">
      <c r="E2" s="3"/>
    </row>
    <row r="3" spans="1:18" x14ac:dyDescent="0.3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</row>
    <row r="4" spans="1:18" x14ac:dyDescent="0.3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</row>
    <row r="5" spans="1:18" x14ac:dyDescent="0.3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</row>
    <row r="6" spans="1:18" x14ac:dyDescent="0.3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</row>
    <row r="7" spans="1:18" x14ac:dyDescent="0.3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</row>
    <row r="8" spans="1:18" x14ac:dyDescent="0.3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</row>
    <row r="9" spans="1:18" x14ac:dyDescent="0.3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</row>
    <row r="10" spans="1:18" x14ac:dyDescent="0.3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</row>
    <row r="11" spans="1:18" x14ac:dyDescent="0.3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</row>
    <row r="12" spans="1:18" x14ac:dyDescent="0.3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</row>
    <row r="13" spans="1:18" x14ac:dyDescent="0.3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</row>
    <row r="14" spans="1:18" x14ac:dyDescent="0.3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</row>
    <row r="15" spans="1:18" x14ac:dyDescent="0.3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</row>
    <row r="16" spans="1:18" x14ac:dyDescent="0.3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</row>
    <row r="17" spans="1:18" x14ac:dyDescent="0.3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</row>
    <row r="18" spans="1:18" x14ac:dyDescent="0.3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</row>
    <row r="19" spans="1:18" x14ac:dyDescent="0.3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</row>
    <row r="20" spans="1:18" x14ac:dyDescent="0.3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</row>
    <row r="21" spans="1:18" x14ac:dyDescent="0.3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</row>
    <row r="22" spans="1:18" x14ac:dyDescent="0.3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</row>
    <row r="23" spans="1:18" x14ac:dyDescent="0.3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</row>
    <row r="24" spans="1:18" x14ac:dyDescent="0.3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</row>
    <row r="25" spans="1:18" x14ac:dyDescent="0.3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</row>
    <row r="26" spans="1:18" x14ac:dyDescent="0.3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</row>
    <row r="27" spans="1:18" x14ac:dyDescent="0.3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</row>
    <row r="28" spans="1:18" x14ac:dyDescent="0.3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</row>
    <row r="29" spans="1:18" x14ac:dyDescent="0.3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</row>
    <row r="30" spans="1:18" x14ac:dyDescent="0.3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</row>
    <row r="31" spans="1:18" x14ac:dyDescent="0.3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</row>
    <row r="32" spans="1:18" x14ac:dyDescent="0.3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</row>
    <row r="33" spans="1:18" x14ac:dyDescent="0.3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</row>
    <row r="34" spans="1:18" x14ac:dyDescent="0.3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</row>
    <row r="35" spans="1:18" x14ac:dyDescent="0.3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</row>
    <row r="36" spans="1:18" x14ac:dyDescent="0.3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</row>
    <row r="37" spans="1:18" x14ac:dyDescent="0.3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</row>
    <row r="38" spans="1:18" x14ac:dyDescent="0.3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</row>
    <row r="39" spans="1:18" x14ac:dyDescent="0.3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</row>
    <row r="40" spans="1:18" x14ac:dyDescent="0.3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</row>
    <row r="41" spans="1:18" x14ac:dyDescent="0.3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</row>
    <row r="42" spans="1:18" x14ac:dyDescent="0.3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</row>
    <row r="43" spans="1:18" x14ac:dyDescent="0.3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</row>
    <row r="44" spans="1:18" x14ac:dyDescent="0.3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</row>
    <row r="45" spans="1:18" x14ac:dyDescent="0.3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</row>
    <row r="46" spans="1:18" x14ac:dyDescent="0.3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</row>
    <row r="47" spans="1:18" x14ac:dyDescent="0.3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</row>
    <row r="48" spans="1:18" x14ac:dyDescent="0.3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</row>
    <row r="49" spans="1:18" x14ac:dyDescent="0.3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</row>
    <row r="50" spans="1:18" x14ac:dyDescent="0.3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</row>
    <row r="51" spans="1:18" x14ac:dyDescent="0.3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</row>
    <row r="52" spans="1:18" x14ac:dyDescent="0.3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</row>
    <row r="53" spans="1:18" x14ac:dyDescent="0.3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</row>
    <row r="54" spans="1:18" x14ac:dyDescent="0.3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</row>
    <row r="55" spans="1:18" x14ac:dyDescent="0.3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</row>
    <row r="56" spans="1:18" x14ac:dyDescent="0.3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</row>
    <row r="57" spans="1:18" x14ac:dyDescent="0.3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</row>
    <row r="58" spans="1:18" x14ac:dyDescent="0.3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</row>
    <row r="59" spans="1:18" x14ac:dyDescent="0.3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</row>
    <row r="60" spans="1:18" x14ac:dyDescent="0.3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</row>
    <row r="61" spans="1:18" x14ac:dyDescent="0.3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</row>
    <row r="62" spans="1:18" x14ac:dyDescent="0.3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</row>
    <row r="63" spans="1:18" x14ac:dyDescent="0.3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</row>
    <row r="64" spans="1:18" x14ac:dyDescent="0.3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</row>
    <row r="65" spans="1:18" x14ac:dyDescent="0.3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</row>
    <row r="66" spans="1:18" x14ac:dyDescent="0.3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</row>
    <row r="67" spans="1:18" x14ac:dyDescent="0.3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</row>
    <row r="68" spans="1:18" x14ac:dyDescent="0.3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</row>
    <row r="69" spans="1:18" x14ac:dyDescent="0.3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</row>
    <row r="70" spans="1:18" x14ac:dyDescent="0.3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</row>
    <row r="71" spans="1:18" x14ac:dyDescent="0.3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</row>
    <row r="72" spans="1:18" x14ac:dyDescent="0.3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</row>
    <row r="73" spans="1:18" x14ac:dyDescent="0.3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</row>
    <row r="74" spans="1:18" x14ac:dyDescent="0.3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</row>
    <row r="75" spans="1:18" x14ac:dyDescent="0.3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</row>
    <row r="76" spans="1:18" x14ac:dyDescent="0.3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</row>
    <row r="77" spans="1:18" x14ac:dyDescent="0.3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</row>
    <row r="78" spans="1:18" x14ac:dyDescent="0.3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</row>
    <row r="79" spans="1:18" x14ac:dyDescent="0.3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</row>
    <row r="80" spans="1:18" x14ac:dyDescent="0.3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</row>
    <row r="81" spans="1:18" x14ac:dyDescent="0.3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</row>
    <row r="82" spans="1:18" x14ac:dyDescent="0.3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</row>
    <row r="83" spans="1:18" x14ac:dyDescent="0.3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</row>
    <row r="84" spans="1:18" x14ac:dyDescent="0.3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</row>
    <row r="85" spans="1:18" x14ac:dyDescent="0.3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</row>
    <row r="86" spans="1:18" x14ac:dyDescent="0.3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</row>
    <row r="87" spans="1:18" x14ac:dyDescent="0.3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</row>
    <row r="88" spans="1:18" x14ac:dyDescent="0.3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</row>
    <row r="89" spans="1:18" x14ac:dyDescent="0.3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</row>
    <row r="90" spans="1:18" x14ac:dyDescent="0.3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</row>
    <row r="91" spans="1:18" x14ac:dyDescent="0.3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</row>
    <row r="92" spans="1:18" x14ac:dyDescent="0.3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</row>
    <row r="93" spans="1:18" x14ac:dyDescent="0.3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</row>
    <row r="94" spans="1:18" x14ac:dyDescent="0.3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</row>
    <row r="95" spans="1:18" x14ac:dyDescent="0.3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</row>
    <row r="96" spans="1:18" x14ac:dyDescent="0.3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</row>
    <row r="97" spans="1:18" x14ac:dyDescent="0.3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</row>
    <row r="98" spans="1:18" x14ac:dyDescent="0.3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</row>
    <row r="99" spans="1:18" x14ac:dyDescent="0.3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</row>
    <row r="100" spans="1:18" x14ac:dyDescent="0.3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</row>
    <row r="101" spans="1:18" x14ac:dyDescent="0.3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</row>
    <row r="102" spans="1:18" x14ac:dyDescent="0.3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</row>
    <row r="103" spans="1:18" x14ac:dyDescent="0.3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</row>
    <row r="104" spans="1:18" x14ac:dyDescent="0.3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</row>
    <row r="105" spans="1:18" x14ac:dyDescent="0.3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</row>
    <row r="106" spans="1:18" x14ac:dyDescent="0.3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</row>
    <row r="107" spans="1:18" x14ac:dyDescent="0.3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</row>
    <row r="108" spans="1:18" x14ac:dyDescent="0.3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</row>
    <row r="109" spans="1:18" x14ac:dyDescent="0.3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</row>
    <row r="110" spans="1:18" x14ac:dyDescent="0.3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</row>
    <row r="111" spans="1:18" x14ac:dyDescent="0.3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</row>
    <row r="112" spans="1:18" x14ac:dyDescent="0.3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</row>
    <row r="113" spans="1:18" x14ac:dyDescent="0.3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</row>
    <row r="114" spans="1:18" x14ac:dyDescent="0.3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</row>
    <row r="115" spans="1:18" x14ac:dyDescent="0.3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</row>
    <row r="116" spans="1:18" x14ac:dyDescent="0.3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</row>
    <row r="117" spans="1:18" x14ac:dyDescent="0.3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</row>
    <row r="118" spans="1:18" x14ac:dyDescent="0.3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</row>
    <row r="119" spans="1:18" x14ac:dyDescent="0.3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</row>
    <row r="120" spans="1:18" x14ac:dyDescent="0.3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</row>
    <row r="121" spans="1:18" x14ac:dyDescent="0.3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</row>
    <row r="122" spans="1:18" x14ac:dyDescent="0.3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</row>
    <row r="123" spans="1:18" x14ac:dyDescent="0.3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</row>
    <row r="124" spans="1:18" x14ac:dyDescent="0.3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</row>
    <row r="125" spans="1:18" x14ac:dyDescent="0.3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</row>
    <row r="126" spans="1:18" x14ac:dyDescent="0.3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</row>
    <row r="127" spans="1:18" x14ac:dyDescent="0.3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</row>
    <row r="128" spans="1:18" x14ac:dyDescent="0.3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</row>
    <row r="129" spans="1:18" x14ac:dyDescent="0.3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</row>
    <row r="130" spans="1:18" x14ac:dyDescent="0.3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</row>
    <row r="131" spans="1:18" x14ac:dyDescent="0.3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</row>
    <row r="132" spans="1:18" x14ac:dyDescent="0.3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</row>
    <row r="133" spans="1:18" x14ac:dyDescent="0.3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</row>
    <row r="134" spans="1:18" x14ac:dyDescent="0.3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</row>
    <row r="135" spans="1:18" x14ac:dyDescent="0.3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</row>
    <row r="136" spans="1:18" x14ac:dyDescent="0.3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</row>
    <row r="137" spans="1:18" x14ac:dyDescent="0.3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</row>
    <row r="138" spans="1:18" x14ac:dyDescent="0.3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</row>
    <row r="139" spans="1:18" x14ac:dyDescent="0.3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</row>
    <row r="140" spans="1:18" x14ac:dyDescent="0.3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</row>
    <row r="141" spans="1:18" x14ac:dyDescent="0.3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</row>
    <row r="142" spans="1:18" x14ac:dyDescent="0.3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</row>
    <row r="143" spans="1:18" x14ac:dyDescent="0.3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</row>
    <row r="144" spans="1:18" x14ac:dyDescent="0.3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</row>
    <row r="145" spans="1:18" x14ac:dyDescent="0.3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</row>
    <row r="146" spans="1:18" x14ac:dyDescent="0.3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</row>
    <row r="147" spans="1:18" x14ac:dyDescent="0.3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</row>
    <row r="148" spans="1:18" x14ac:dyDescent="0.3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</row>
    <row r="149" spans="1:18" x14ac:dyDescent="0.3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</row>
    <row r="150" spans="1:18" x14ac:dyDescent="0.3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</row>
    <row r="151" spans="1:18" x14ac:dyDescent="0.3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</row>
    <row r="152" spans="1:18" x14ac:dyDescent="0.3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</row>
    <row r="153" spans="1:18" x14ac:dyDescent="0.3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</row>
    <row r="154" spans="1:18" x14ac:dyDescent="0.3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</row>
    <row r="155" spans="1:18" x14ac:dyDescent="0.3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</row>
    <row r="156" spans="1:18" x14ac:dyDescent="0.3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</row>
    <row r="157" spans="1:18" x14ac:dyDescent="0.3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</row>
    <row r="158" spans="1:18" x14ac:dyDescent="0.3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</row>
    <row r="159" spans="1:18" x14ac:dyDescent="0.3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</row>
    <row r="160" spans="1:18" x14ac:dyDescent="0.3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</row>
    <row r="161" spans="1:18" x14ac:dyDescent="0.3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</row>
    <row r="162" spans="1:18" x14ac:dyDescent="0.3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</row>
    <row r="163" spans="1:18" x14ac:dyDescent="0.3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</row>
    <row r="164" spans="1:18" x14ac:dyDescent="0.3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</row>
    <row r="165" spans="1:18" x14ac:dyDescent="0.3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</row>
    <row r="166" spans="1:18" x14ac:dyDescent="0.3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</row>
    <row r="167" spans="1:18" x14ac:dyDescent="0.3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</row>
    <row r="168" spans="1:18" x14ac:dyDescent="0.3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</row>
    <row r="169" spans="1:18" x14ac:dyDescent="0.3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</row>
    <row r="170" spans="1:18" x14ac:dyDescent="0.3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</row>
    <row r="171" spans="1:18" x14ac:dyDescent="0.3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</row>
    <row r="172" spans="1:18" x14ac:dyDescent="0.3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</row>
    <row r="173" spans="1:18" x14ac:dyDescent="0.3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</row>
    <row r="174" spans="1:18" x14ac:dyDescent="0.3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</row>
    <row r="175" spans="1:18" x14ac:dyDescent="0.3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</row>
    <row r="176" spans="1:18" x14ac:dyDescent="0.3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</row>
    <row r="177" spans="1:18" x14ac:dyDescent="0.3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</row>
    <row r="178" spans="1:18" x14ac:dyDescent="0.3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</row>
    <row r="179" spans="1:18" x14ac:dyDescent="0.3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</row>
    <row r="180" spans="1:18" x14ac:dyDescent="0.3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</row>
    <row r="181" spans="1:18" x14ac:dyDescent="0.3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</row>
    <row r="182" spans="1:18" x14ac:dyDescent="0.3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</row>
    <row r="183" spans="1:18" x14ac:dyDescent="0.3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</row>
    <row r="184" spans="1:18" x14ac:dyDescent="0.3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</row>
    <row r="185" spans="1:18" x14ac:dyDescent="0.3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</row>
    <row r="186" spans="1:18" x14ac:dyDescent="0.3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</row>
    <row r="187" spans="1:18" x14ac:dyDescent="0.3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</row>
    <row r="188" spans="1:18" x14ac:dyDescent="0.3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</row>
    <row r="189" spans="1:18" x14ac:dyDescent="0.3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</row>
    <row r="190" spans="1:18" x14ac:dyDescent="0.3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</row>
    <row r="191" spans="1:18" x14ac:dyDescent="0.3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</row>
    <row r="192" spans="1:18" x14ac:dyDescent="0.3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</row>
    <row r="193" spans="1:18" x14ac:dyDescent="0.3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</row>
    <row r="194" spans="1:18" x14ac:dyDescent="0.3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</row>
    <row r="195" spans="1:18" x14ac:dyDescent="0.3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</row>
    <row r="196" spans="1:18" x14ac:dyDescent="0.3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</row>
    <row r="197" spans="1:18" x14ac:dyDescent="0.3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</row>
    <row r="198" spans="1:18" x14ac:dyDescent="0.3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</row>
    <row r="199" spans="1:18" x14ac:dyDescent="0.3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</row>
    <row r="200" spans="1:18" x14ac:dyDescent="0.3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</row>
    <row r="201" spans="1:18" x14ac:dyDescent="0.3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</row>
    <row r="202" spans="1:18" x14ac:dyDescent="0.3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</row>
    <row r="203" spans="1:18" x14ac:dyDescent="0.3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</row>
    <row r="204" spans="1:18" x14ac:dyDescent="0.3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</row>
    <row r="205" spans="1:18" x14ac:dyDescent="0.3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</row>
    <row r="206" spans="1:18" x14ac:dyDescent="0.3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</row>
    <row r="207" spans="1:18" x14ac:dyDescent="0.3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</row>
    <row r="208" spans="1:18" x14ac:dyDescent="0.3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</row>
    <row r="209" spans="1:18" x14ac:dyDescent="0.3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</row>
    <row r="210" spans="1:18" x14ac:dyDescent="0.3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</row>
    <row r="211" spans="1:18" x14ac:dyDescent="0.3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</row>
    <row r="212" spans="1:18" x14ac:dyDescent="0.3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</row>
    <row r="213" spans="1:18" x14ac:dyDescent="0.3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</row>
    <row r="214" spans="1:18" x14ac:dyDescent="0.3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</row>
    <row r="215" spans="1:18" x14ac:dyDescent="0.3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</row>
    <row r="216" spans="1:18" x14ac:dyDescent="0.3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</row>
    <row r="217" spans="1:18" x14ac:dyDescent="0.3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</row>
    <row r="218" spans="1:18" x14ac:dyDescent="0.3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</row>
    <row r="219" spans="1:18" x14ac:dyDescent="0.3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</row>
    <row r="220" spans="1:18" x14ac:dyDescent="0.3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</row>
    <row r="221" spans="1:18" x14ac:dyDescent="0.3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</row>
    <row r="222" spans="1:18" x14ac:dyDescent="0.3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</row>
    <row r="223" spans="1:18" x14ac:dyDescent="0.3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</row>
    <row r="224" spans="1:18" x14ac:dyDescent="0.3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</row>
    <row r="225" spans="1:18" x14ac:dyDescent="0.3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</row>
    <row r="226" spans="1:18" x14ac:dyDescent="0.3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</row>
    <row r="227" spans="1:18" x14ac:dyDescent="0.3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</row>
    <row r="228" spans="1:18" x14ac:dyDescent="0.3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</row>
    <row r="229" spans="1:18" x14ac:dyDescent="0.3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</row>
    <row r="230" spans="1:18" x14ac:dyDescent="0.3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</row>
    <row r="231" spans="1:18" x14ac:dyDescent="0.3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</row>
    <row r="232" spans="1:18" x14ac:dyDescent="0.3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</row>
    <row r="233" spans="1:18" x14ac:dyDescent="0.3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</row>
    <row r="234" spans="1:18" x14ac:dyDescent="0.3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</row>
    <row r="235" spans="1:18" x14ac:dyDescent="0.3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</row>
    <row r="236" spans="1:18" x14ac:dyDescent="0.3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</row>
    <row r="237" spans="1:18" x14ac:dyDescent="0.3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</row>
    <row r="238" spans="1:18" x14ac:dyDescent="0.3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</row>
    <row r="239" spans="1:18" x14ac:dyDescent="0.3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</row>
    <row r="240" spans="1:18" x14ac:dyDescent="0.3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</row>
    <row r="241" spans="1:18" x14ac:dyDescent="0.3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</row>
    <row r="242" spans="1:18" x14ac:dyDescent="0.3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</row>
    <row r="243" spans="1:18" x14ac:dyDescent="0.3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</row>
    <row r="244" spans="1:18" x14ac:dyDescent="0.3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</row>
    <row r="245" spans="1:18" x14ac:dyDescent="0.3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</row>
    <row r="246" spans="1:18" x14ac:dyDescent="0.3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</row>
    <row r="247" spans="1:18" x14ac:dyDescent="0.3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</row>
    <row r="248" spans="1:18" x14ac:dyDescent="0.3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</row>
    <row r="249" spans="1:18" x14ac:dyDescent="0.3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</row>
    <row r="250" spans="1:18" x14ac:dyDescent="0.3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</row>
    <row r="251" spans="1:18" x14ac:dyDescent="0.3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</row>
    <row r="252" spans="1:18" x14ac:dyDescent="0.3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</row>
    <row r="253" spans="1:18" x14ac:dyDescent="0.3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</row>
    <row r="254" spans="1:18" x14ac:dyDescent="0.3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</row>
    <row r="255" spans="1:18" x14ac:dyDescent="0.3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</row>
    <row r="256" spans="1:18" x14ac:dyDescent="0.3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</row>
    <row r="257" spans="1:18" x14ac:dyDescent="0.3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</row>
    <row r="258" spans="1:18" x14ac:dyDescent="0.3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</row>
    <row r="259" spans="1:18" x14ac:dyDescent="0.3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</row>
    <row r="260" spans="1:18" x14ac:dyDescent="0.3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</row>
    <row r="261" spans="1:18" x14ac:dyDescent="0.3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</row>
    <row r="262" spans="1:18" x14ac:dyDescent="0.3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</row>
    <row r="263" spans="1:18" x14ac:dyDescent="0.3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</row>
    <row r="264" spans="1:18" x14ac:dyDescent="0.3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</row>
    <row r="265" spans="1:18" x14ac:dyDescent="0.3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</row>
    <row r="266" spans="1:18" x14ac:dyDescent="0.3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</row>
    <row r="267" spans="1:18" x14ac:dyDescent="0.3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</row>
    <row r="268" spans="1:18" x14ac:dyDescent="0.3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</row>
    <row r="269" spans="1:18" x14ac:dyDescent="0.3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</row>
    <row r="270" spans="1:18" x14ac:dyDescent="0.3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</row>
    <row r="271" spans="1:18" x14ac:dyDescent="0.3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</row>
    <row r="272" spans="1:18" x14ac:dyDescent="0.3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</row>
    <row r="273" spans="1:18" x14ac:dyDescent="0.3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</row>
    <row r="274" spans="1:18" x14ac:dyDescent="0.3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</row>
    <row r="275" spans="1:18" x14ac:dyDescent="0.3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</row>
    <row r="276" spans="1:18" x14ac:dyDescent="0.3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</row>
    <row r="277" spans="1:18" x14ac:dyDescent="0.3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</row>
    <row r="278" spans="1:18" x14ac:dyDescent="0.3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</row>
    <row r="279" spans="1:18" x14ac:dyDescent="0.3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</row>
    <row r="280" spans="1:18" x14ac:dyDescent="0.3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</row>
    <row r="281" spans="1:18" x14ac:dyDescent="0.3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</row>
    <row r="282" spans="1:18" x14ac:dyDescent="0.3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</row>
    <row r="283" spans="1:18" x14ac:dyDescent="0.3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</row>
    <row r="284" spans="1:18" x14ac:dyDescent="0.3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</row>
    <row r="285" spans="1:18" x14ac:dyDescent="0.3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</row>
    <row r="286" spans="1:18" x14ac:dyDescent="0.3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</row>
    <row r="287" spans="1:18" x14ac:dyDescent="0.3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</row>
    <row r="288" spans="1:18" x14ac:dyDescent="0.3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</row>
    <row r="289" spans="1:18" x14ac:dyDescent="0.3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</row>
    <row r="290" spans="1:18" x14ac:dyDescent="0.3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</row>
    <row r="291" spans="1:18" x14ac:dyDescent="0.3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</row>
    <row r="292" spans="1:18" x14ac:dyDescent="0.3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</row>
    <row r="293" spans="1:18" x14ac:dyDescent="0.3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</row>
    <row r="294" spans="1:18" x14ac:dyDescent="0.3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</row>
    <row r="295" spans="1:18" x14ac:dyDescent="0.3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</row>
    <row r="296" spans="1:18" x14ac:dyDescent="0.3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</row>
    <row r="297" spans="1:18" x14ac:dyDescent="0.3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</row>
    <row r="298" spans="1:18" x14ac:dyDescent="0.3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</row>
    <row r="299" spans="1:18" x14ac:dyDescent="0.3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</row>
    <row r="300" spans="1:18" x14ac:dyDescent="0.3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</row>
    <row r="301" spans="1:18" x14ac:dyDescent="0.3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</row>
    <row r="302" spans="1:18" x14ac:dyDescent="0.3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</row>
    <row r="303" spans="1:18" x14ac:dyDescent="0.3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</row>
    <row r="304" spans="1:18" x14ac:dyDescent="0.3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</row>
    <row r="305" spans="1:18" x14ac:dyDescent="0.3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</row>
    <row r="306" spans="1:18" x14ac:dyDescent="0.3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</row>
    <row r="307" spans="1:18" x14ac:dyDescent="0.3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</row>
    <row r="308" spans="1:18" x14ac:dyDescent="0.3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</row>
    <row r="309" spans="1:18" x14ac:dyDescent="0.3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</row>
    <row r="310" spans="1:18" x14ac:dyDescent="0.3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</row>
    <row r="311" spans="1:18" x14ac:dyDescent="0.3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</row>
    <row r="312" spans="1:18" x14ac:dyDescent="0.3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</row>
    <row r="313" spans="1:18" x14ac:dyDescent="0.3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</row>
    <row r="314" spans="1:18" x14ac:dyDescent="0.3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</row>
    <row r="315" spans="1:18" x14ac:dyDescent="0.3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</row>
    <row r="316" spans="1:18" x14ac:dyDescent="0.3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</row>
    <row r="317" spans="1:18" x14ac:dyDescent="0.3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</row>
    <row r="318" spans="1:18" x14ac:dyDescent="0.3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</row>
    <row r="319" spans="1:18" x14ac:dyDescent="0.3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</row>
    <row r="320" spans="1:18" x14ac:dyDescent="0.3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</row>
    <row r="321" spans="1:18" x14ac:dyDescent="0.3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</row>
    <row r="322" spans="1:18" x14ac:dyDescent="0.3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</row>
    <row r="323" spans="1:18" x14ac:dyDescent="0.3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</row>
    <row r="324" spans="1:18" x14ac:dyDescent="0.3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</row>
    <row r="325" spans="1:18" x14ac:dyDescent="0.3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</row>
    <row r="326" spans="1:18" x14ac:dyDescent="0.3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</row>
    <row r="327" spans="1:18" x14ac:dyDescent="0.3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</row>
    <row r="328" spans="1:18" x14ac:dyDescent="0.3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</row>
    <row r="329" spans="1:18" x14ac:dyDescent="0.3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</row>
    <row r="330" spans="1:18" x14ac:dyDescent="0.3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</row>
    <row r="331" spans="1:18" x14ac:dyDescent="0.3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</row>
    <row r="332" spans="1:18" x14ac:dyDescent="0.3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</row>
    <row r="333" spans="1:18" x14ac:dyDescent="0.3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</row>
    <row r="334" spans="1:18" x14ac:dyDescent="0.3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</row>
    <row r="335" spans="1:18" x14ac:dyDescent="0.3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</row>
    <row r="336" spans="1:18" x14ac:dyDescent="0.3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</row>
    <row r="337" spans="1:18" x14ac:dyDescent="0.3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</row>
    <row r="338" spans="1:18" x14ac:dyDescent="0.3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</row>
    <row r="339" spans="1:18" x14ac:dyDescent="0.3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</row>
    <row r="340" spans="1:18" x14ac:dyDescent="0.3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</row>
    <row r="341" spans="1:18" x14ac:dyDescent="0.3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</row>
    <row r="342" spans="1:18" x14ac:dyDescent="0.3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</row>
    <row r="343" spans="1:18" x14ac:dyDescent="0.3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</row>
    <row r="344" spans="1:18" x14ac:dyDescent="0.3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</row>
    <row r="345" spans="1:18" x14ac:dyDescent="0.3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</row>
    <row r="346" spans="1:18" x14ac:dyDescent="0.3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</row>
    <row r="347" spans="1:18" x14ac:dyDescent="0.3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</row>
    <row r="348" spans="1:18" x14ac:dyDescent="0.3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</row>
    <row r="349" spans="1:18" x14ac:dyDescent="0.3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</row>
    <row r="350" spans="1:18" x14ac:dyDescent="0.3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</row>
    <row r="351" spans="1:18" x14ac:dyDescent="0.3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</row>
    <row r="352" spans="1:18" x14ac:dyDescent="0.3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</row>
    <row r="353" spans="1:18" x14ac:dyDescent="0.3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</row>
    <row r="354" spans="1:18" x14ac:dyDescent="0.3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</row>
    <row r="355" spans="1:18" x14ac:dyDescent="0.3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</row>
    <row r="356" spans="1:18" x14ac:dyDescent="0.3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</row>
    <row r="357" spans="1:18" x14ac:dyDescent="0.3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</row>
    <row r="358" spans="1:18" x14ac:dyDescent="0.3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</row>
    <row r="359" spans="1:18" x14ac:dyDescent="0.3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</row>
    <row r="360" spans="1:18" x14ac:dyDescent="0.3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</row>
    <row r="361" spans="1:18" x14ac:dyDescent="0.3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</row>
    <row r="362" spans="1:18" x14ac:dyDescent="0.3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</row>
    <row r="363" spans="1:18" x14ac:dyDescent="0.3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</row>
    <row r="364" spans="1:18" x14ac:dyDescent="0.3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</row>
    <row r="365" spans="1:18" x14ac:dyDescent="0.3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</row>
    <row r="366" spans="1:18" x14ac:dyDescent="0.3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</row>
    <row r="367" spans="1:18" x14ac:dyDescent="0.3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</row>
    <row r="368" spans="1:18" x14ac:dyDescent="0.3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</row>
    <row r="369" spans="1:18" x14ac:dyDescent="0.3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</row>
    <row r="370" spans="1:18" x14ac:dyDescent="0.3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</row>
    <row r="371" spans="1:18" x14ac:dyDescent="0.3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</row>
    <row r="372" spans="1:18" x14ac:dyDescent="0.3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</row>
    <row r="373" spans="1:18" x14ac:dyDescent="0.3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</row>
    <row r="374" spans="1:18" x14ac:dyDescent="0.3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</row>
    <row r="375" spans="1:18" x14ac:dyDescent="0.3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</row>
    <row r="376" spans="1:18" x14ac:dyDescent="0.3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</row>
    <row r="377" spans="1:18" x14ac:dyDescent="0.3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</row>
    <row r="378" spans="1:18" x14ac:dyDescent="0.3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</row>
    <row r="379" spans="1:18" x14ac:dyDescent="0.3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</row>
    <row r="380" spans="1:18" x14ac:dyDescent="0.3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</row>
    <row r="381" spans="1:18" x14ac:dyDescent="0.3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</row>
    <row r="382" spans="1:18" x14ac:dyDescent="0.3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</row>
    <row r="383" spans="1:18" x14ac:dyDescent="0.3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</row>
    <row r="384" spans="1:18" x14ac:dyDescent="0.3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</row>
    <row r="385" spans="1:18" x14ac:dyDescent="0.3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</row>
    <row r="386" spans="1:18" x14ac:dyDescent="0.3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</row>
    <row r="387" spans="1:18" x14ac:dyDescent="0.3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</row>
    <row r="388" spans="1:18" x14ac:dyDescent="0.3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</row>
    <row r="389" spans="1:18" x14ac:dyDescent="0.3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</row>
    <row r="390" spans="1:18" x14ac:dyDescent="0.3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</row>
    <row r="391" spans="1:18" x14ac:dyDescent="0.3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</row>
    <row r="392" spans="1:18" x14ac:dyDescent="0.3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</row>
    <row r="393" spans="1:18" x14ac:dyDescent="0.3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</row>
    <row r="394" spans="1:18" x14ac:dyDescent="0.3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</row>
    <row r="395" spans="1:18" x14ac:dyDescent="0.3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</row>
    <row r="396" spans="1:18" x14ac:dyDescent="0.3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</row>
    <row r="397" spans="1:18" x14ac:dyDescent="0.3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</row>
    <row r="398" spans="1:18" x14ac:dyDescent="0.3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</row>
    <row r="399" spans="1:18" x14ac:dyDescent="0.3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</row>
    <row r="400" spans="1:18" x14ac:dyDescent="0.3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</row>
    <row r="401" spans="1:18" x14ac:dyDescent="0.3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</row>
    <row r="402" spans="1:18" x14ac:dyDescent="0.3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</row>
    <row r="403" spans="1:18" x14ac:dyDescent="0.3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</row>
    <row r="404" spans="1:18" x14ac:dyDescent="0.3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</row>
    <row r="405" spans="1:18" x14ac:dyDescent="0.3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</row>
    <row r="406" spans="1:18" x14ac:dyDescent="0.3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</row>
    <row r="407" spans="1:18" x14ac:dyDescent="0.3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</row>
    <row r="408" spans="1:18" x14ac:dyDescent="0.3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</row>
    <row r="409" spans="1:18" x14ac:dyDescent="0.3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</row>
    <row r="410" spans="1:18" x14ac:dyDescent="0.3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</row>
    <row r="411" spans="1:18" x14ac:dyDescent="0.3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</row>
    <row r="412" spans="1:18" x14ac:dyDescent="0.3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</row>
    <row r="413" spans="1:18" x14ac:dyDescent="0.3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</row>
    <row r="414" spans="1:18" x14ac:dyDescent="0.3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</row>
    <row r="415" spans="1:18" x14ac:dyDescent="0.3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</row>
    <row r="416" spans="1:18" x14ac:dyDescent="0.3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</row>
    <row r="417" spans="1:18" x14ac:dyDescent="0.3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</row>
    <row r="418" spans="1:18" x14ac:dyDescent="0.3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</row>
    <row r="419" spans="1:18" x14ac:dyDescent="0.3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</row>
    <row r="420" spans="1:18" x14ac:dyDescent="0.3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</row>
    <row r="421" spans="1:18" x14ac:dyDescent="0.3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</row>
    <row r="422" spans="1:18" x14ac:dyDescent="0.3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</row>
    <row r="423" spans="1:18" x14ac:dyDescent="0.3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</row>
    <row r="424" spans="1:18" x14ac:dyDescent="0.3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</row>
    <row r="425" spans="1:18" x14ac:dyDescent="0.3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</row>
    <row r="426" spans="1:18" x14ac:dyDescent="0.3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</row>
    <row r="427" spans="1:18" x14ac:dyDescent="0.3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</row>
    <row r="428" spans="1:18" x14ac:dyDescent="0.3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</row>
    <row r="429" spans="1:18" x14ac:dyDescent="0.3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</row>
    <row r="430" spans="1:18" x14ac:dyDescent="0.3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</row>
    <row r="431" spans="1:18" x14ac:dyDescent="0.3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</row>
    <row r="432" spans="1:18" x14ac:dyDescent="0.3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</row>
    <row r="433" spans="1:18" x14ac:dyDescent="0.3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</row>
    <row r="434" spans="1:18" x14ac:dyDescent="0.3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</row>
    <row r="435" spans="1:18" x14ac:dyDescent="0.3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</row>
    <row r="436" spans="1:18" x14ac:dyDescent="0.3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</row>
    <row r="437" spans="1:18" x14ac:dyDescent="0.3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</row>
    <row r="438" spans="1:18" x14ac:dyDescent="0.3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</row>
    <row r="439" spans="1:18" x14ac:dyDescent="0.3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</row>
    <row r="440" spans="1:18" x14ac:dyDescent="0.3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</row>
    <row r="441" spans="1:18" x14ac:dyDescent="0.3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</row>
    <row r="442" spans="1:18" x14ac:dyDescent="0.3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</row>
    <row r="443" spans="1:18" x14ac:dyDescent="0.3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</row>
    <row r="444" spans="1:18" x14ac:dyDescent="0.3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</row>
    <row r="445" spans="1:18" x14ac:dyDescent="0.3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</row>
    <row r="446" spans="1:18" x14ac:dyDescent="0.3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</row>
    <row r="447" spans="1:18" x14ac:dyDescent="0.3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</row>
    <row r="448" spans="1:18" x14ac:dyDescent="0.3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</row>
    <row r="449" spans="1:18" x14ac:dyDescent="0.3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</row>
    <row r="450" spans="1:18" x14ac:dyDescent="0.3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</row>
    <row r="451" spans="1:18" x14ac:dyDescent="0.3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</row>
    <row r="452" spans="1:18" x14ac:dyDescent="0.3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</row>
    <row r="453" spans="1:18" x14ac:dyDescent="0.3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</row>
    <row r="454" spans="1:18" x14ac:dyDescent="0.3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</row>
    <row r="455" spans="1:18" x14ac:dyDescent="0.3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</row>
    <row r="456" spans="1:18" x14ac:dyDescent="0.3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</row>
    <row r="457" spans="1:18" x14ac:dyDescent="0.3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</row>
    <row r="458" spans="1:18" x14ac:dyDescent="0.3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</row>
    <row r="459" spans="1:18" x14ac:dyDescent="0.3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</row>
    <row r="460" spans="1:18" x14ac:dyDescent="0.3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</row>
    <row r="461" spans="1:18" x14ac:dyDescent="0.3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</row>
    <row r="462" spans="1:18" x14ac:dyDescent="0.3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</row>
    <row r="463" spans="1:18" x14ac:dyDescent="0.3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</row>
    <row r="464" spans="1:18" x14ac:dyDescent="0.3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</row>
    <row r="465" spans="1:18" x14ac:dyDescent="0.3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</row>
    <row r="466" spans="1:18" x14ac:dyDescent="0.3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</row>
    <row r="467" spans="1:18" x14ac:dyDescent="0.3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</row>
    <row r="468" spans="1:18" x14ac:dyDescent="0.3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</row>
    <row r="469" spans="1:18" x14ac:dyDescent="0.3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</row>
    <row r="470" spans="1:18" x14ac:dyDescent="0.3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</row>
    <row r="471" spans="1:18" x14ac:dyDescent="0.3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</row>
    <row r="472" spans="1:18" x14ac:dyDescent="0.3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</row>
    <row r="473" spans="1:18" x14ac:dyDescent="0.3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</row>
    <row r="474" spans="1:18" x14ac:dyDescent="0.3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</row>
    <row r="475" spans="1:18" x14ac:dyDescent="0.3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</row>
    <row r="476" spans="1:18" x14ac:dyDescent="0.3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</row>
    <row r="477" spans="1:18" x14ac:dyDescent="0.3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</row>
    <row r="478" spans="1:18" x14ac:dyDescent="0.3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</row>
    <row r="479" spans="1:18" x14ac:dyDescent="0.3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</row>
    <row r="480" spans="1:18" x14ac:dyDescent="0.3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</row>
    <row r="481" spans="1:18" x14ac:dyDescent="0.3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</row>
    <row r="482" spans="1:18" x14ac:dyDescent="0.3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</row>
    <row r="483" spans="1:18" x14ac:dyDescent="0.3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</row>
    <row r="484" spans="1:18" x14ac:dyDescent="0.3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</row>
    <row r="485" spans="1:18" x14ac:dyDescent="0.3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</row>
    <row r="486" spans="1:18" x14ac:dyDescent="0.3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</row>
    <row r="487" spans="1:18" x14ac:dyDescent="0.3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</row>
    <row r="488" spans="1:18" x14ac:dyDescent="0.3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</row>
    <row r="489" spans="1:18" x14ac:dyDescent="0.3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</row>
    <row r="490" spans="1:18" x14ac:dyDescent="0.3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</row>
    <row r="491" spans="1:18" x14ac:dyDescent="0.3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</row>
    <row r="492" spans="1:18" x14ac:dyDescent="0.3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</row>
    <row r="493" spans="1:18" x14ac:dyDescent="0.3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</row>
    <row r="494" spans="1:18" x14ac:dyDescent="0.3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</row>
    <row r="495" spans="1:18" x14ac:dyDescent="0.3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</row>
    <row r="496" spans="1:18" x14ac:dyDescent="0.3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</row>
    <row r="497" spans="1:18" x14ac:dyDescent="0.3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</row>
    <row r="498" spans="1:18" x14ac:dyDescent="0.3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</row>
    <row r="499" spans="1:18" x14ac:dyDescent="0.3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</row>
    <row r="500" spans="1:18" x14ac:dyDescent="0.3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</row>
    <row r="501" spans="1:18" x14ac:dyDescent="0.3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</row>
    <row r="502" spans="1:18" x14ac:dyDescent="0.3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</row>
    <row r="503" spans="1:18" x14ac:dyDescent="0.3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</row>
    <row r="504" spans="1:18" x14ac:dyDescent="0.3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</row>
    <row r="505" spans="1:18" x14ac:dyDescent="0.3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</row>
    <row r="506" spans="1:18" x14ac:dyDescent="0.3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</row>
    <row r="507" spans="1:18" x14ac:dyDescent="0.3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</row>
    <row r="508" spans="1:18" x14ac:dyDescent="0.3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</row>
    <row r="509" spans="1:18" x14ac:dyDescent="0.3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</row>
    <row r="510" spans="1:18" x14ac:dyDescent="0.3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</row>
    <row r="511" spans="1:18" x14ac:dyDescent="0.3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</row>
    <row r="512" spans="1:18" x14ac:dyDescent="0.3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</row>
    <row r="513" spans="1:18" x14ac:dyDescent="0.3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</row>
    <row r="514" spans="1:18" x14ac:dyDescent="0.3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</row>
    <row r="515" spans="1:18" x14ac:dyDescent="0.3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</row>
    <row r="516" spans="1:18" x14ac:dyDescent="0.3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</row>
    <row r="517" spans="1:18" x14ac:dyDescent="0.3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</row>
    <row r="518" spans="1:18" x14ac:dyDescent="0.3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</row>
    <row r="519" spans="1:18" x14ac:dyDescent="0.3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</row>
    <row r="520" spans="1:18" x14ac:dyDescent="0.3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</row>
    <row r="521" spans="1:18" x14ac:dyDescent="0.3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</row>
    <row r="522" spans="1:18" x14ac:dyDescent="0.3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</row>
    <row r="523" spans="1:18" x14ac:dyDescent="0.3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</row>
    <row r="524" spans="1:18" x14ac:dyDescent="0.3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</row>
    <row r="525" spans="1:18" x14ac:dyDescent="0.3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</row>
    <row r="526" spans="1:18" x14ac:dyDescent="0.3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</row>
    <row r="527" spans="1:18" x14ac:dyDescent="0.3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</row>
    <row r="528" spans="1:18" x14ac:dyDescent="0.3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</row>
    <row r="529" spans="1:18" x14ac:dyDescent="0.3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</row>
    <row r="530" spans="1:18" x14ac:dyDescent="0.3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</row>
    <row r="531" spans="1:18" x14ac:dyDescent="0.3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</row>
    <row r="532" spans="1:18" x14ac:dyDescent="0.3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</row>
    <row r="533" spans="1:18" x14ac:dyDescent="0.3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</row>
    <row r="534" spans="1:18" x14ac:dyDescent="0.3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</row>
    <row r="535" spans="1:18" x14ac:dyDescent="0.3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</row>
    <row r="536" spans="1:18" x14ac:dyDescent="0.3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</row>
    <row r="537" spans="1:18" x14ac:dyDescent="0.3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</row>
    <row r="538" spans="1:18" x14ac:dyDescent="0.3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</row>
    <row r="539" spans="1:18" x14ac:dyDescent="0.3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</row>
    <row r="540" spans="1:18" x14ac:dyDescent="0.3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</row>
    <row r="541" spans="1:18" x14ac:dyDescent="0.3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</row>
    <row r="542" spans="1:18" x14ac:dyDescent="0.3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</row>
    <row r="543" spans="1:18" x14ac:dyDescent="0.3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</row>
    <row r="544" spans="1:18" x14ac:dyDescent="0.3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</row>
    <row r="545" spans="1:18" x14ac:dyDescent="0.3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</row>
    <row r="546" spans="1:18" x14ac:dyDescent="0.3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</row>
    <row r="547" spans="1:18" x14ac:dyDescent="0.3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</row>
    <row r="548" spans="1:18" x14ac:dyDescent="0.3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</row>
    <row r="549" spans="1:18" x14ac:dyDescent="0.3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</row>
    <row r="550" spans="1:18" x14ac:dyDescent="0.3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</row>
    <row r="551" spans="1:18" x14ac:dyDescent="0.3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</row>
    <row r="552" spans="1:18" x14ac:dyDescent="0.3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</row>
    <row r="553" spans="1:18" x14ac:dyDescent="0.3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</row>
    <row r="554" spans="1:18" x14ac:dyDescent="0.3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</row>
    <row r="555" spans="1:18" x14ac:dyDescent="0.3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</row>
    <row r="556" spans="1:18" x14ac:dyDescent="0.3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</row>
    <row r="557" spans="1:18" x14ac:dyDescent="0.3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</row>
    <row r="558" spans="1:18" x14ac:dyDescent="0.3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</row>
    <row r="559" spans="1:18" x14ac:dyDescent="0.3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</row>
    <row r="560" spans="1:18" x14ac:dyDescent="0.3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</row>
    <row r="561" spans="1:18" x14ac:dyDescent="0.3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</row>
    <row r="562" spans="1:18" x14ac:dyDescent="0.3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</row>
    <row r="563" spans="1:18" x14ac:dyDescent="0.3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</row>
    <row r="564" spans="1:18" x14ac:dyDescent="0.3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</row>
    <row r="565" spans="1:18" x14ac:dyDescent="0.3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</row>
    <row r="566" spans="1:18" x14ac:dyDescent="0.3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</row>
    <row r="567" spans="1:18" x14ac:dyDescent="0.3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</row>
    <row r="568" spans="1:18" x14ac:dyDescent="0.3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</row>
    <row r="569" spans="1:18" x14ac:dyDescent="0.3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</row>
    <row r="570" spans="1:18" x14ac:dyDescent="0.3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</row>
    <row r="571" spans="1:18" x14ac:dyDescent="0.3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</row>
    <row r="572" spans="1:18" x14ac:dyDescent="0.3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</row>
    <row r="573" spans="1:18" x14ac:dyDescent="0.3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</row>
    <row r="574" spans="1:18" x14ac:dyDescent="0.3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</row>
    <row r="575" spans="1:18" x14ac:dyDescent="0.3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</row>
    <row r="576" spans="1:18" x14ac:dyDescent="0.3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</row>
    <row r="577" spans="1:18" x14ac:dyDescent="0.3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</row>
    <row r="578" spans="1:18" x14ac:dyDescent="0.3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</row>
    <row r="579" spans="1:18" x14ac:dyDescent="0.3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</row>
    <row r="580" spans="1:18" x14ac:dyDescent="0.3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</row>
    <row r="581" spans="1:18" x14ac:dyDescent="0.3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</row>
    <row r="582" spans="1:18" x14ac:dyDescent="0.3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</row>
    <row r="583" spans="1:18" x14ac:dyDescent="0.3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</row>
    <row r="584" spans="1:18" x14ac:dyDescent="0.3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</row>
    <row r="585" spans="1:18" x14ac:dyDescent="0.3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</row>
    <row r="586" spans="1:18" x14ac:dyDescent="0.3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</row>
    <row r="587" spans="1:18" x14ac:dyDescent="0.3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</row>
    <row r="588" spans="1:18" x14ac:dyDescent="0.3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</row>
    <row r="589" spans="1:18" x14ac:dyDescent="0.3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</row>
    <row r="590" spans="1:18" x14ac:dyDescent="0.3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</row>
    <row r="591" spans="1:18" x14ac:dyDescent="0.3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</row>
    <row r="592" spans="1:18" x14ac:dyDescent="0.3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</row>
    <row r="593" spans="1:18" x14ac:dyDescent="0.3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</row>
    <row r="594" spans="1:18" x14ac:dyDescent="0.3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</row>
    <row r="595" spans="1:18" x14ac:dyDescent="0.3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</row>
    <row r="596" spans="1:18" x14ac:dyDescent="0.3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</row>
    <row r="597" spans="1:18" x14ac:dyDescent="0.3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</row>
    <row r="598" spans="1:18" x14ac:dyDescent="0.3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</row>
    <row r="599" spans="1:18" x14ac:dyDescent="0.3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</row>
    <row r="600" spans="1:18" x14ac:dyDescent="0.3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</row>
    <row r="601" spans="1:18" x14ac:dyDescent="0.3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</row>
    <row r="602" spans="1:18" x14ac:dyDescent="0.3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</row>
    <row r="603" spans="1:18" x14ac:dyDescent="0.3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</row>
    <row r="604" spans="1:18" x14ac:dyDescent="0.3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</row>
    <row r="605" spans="1:18" x14ac:dyDescent="0.3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</row>
    <row r="606" spans="1:18" x14ac:dyDescent="0.3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</row>
    <row r="607" spans="1:18" x14ac:dyDescent="0.3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</row>
    <row r="608" spans="1:18" x14ac:dyDescent="0.3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</row>
    <row r="609" spans="1:18" x14ac:dyDescent="0.3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</row>
    <row r="610" spans="1:18" x14ac:dyDescent="0.3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</row>
    <row r="611" spans="1:18" x14ac:dyDescent="0.3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</row>
    <row r="612" spans="1:18" x14ac:dyDescent="0.3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</row>
    <row r="613" spans="1:18" x14ac:dyDescent="0.3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</row>
    <row r="614" spans="1:18" x14ac:dyDescent="0.3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</row>
    <row r="615" spans="1:18" x14ac:dyDescent="0.3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</row>
    <row r="616" spans="1:18" x14ac:dyDescent="0.3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</row>
    <row r="617" spans="1:18" x14ac:dyDescent="0.3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</row>
    <row r="618" spans="1:18" x14ac:dyDescent="0.3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</row>
    <row r="619" spans="1:18" x14ac:dyDescent="0.3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</row>
    <row r="620" spans="1:18" x14ac:dyDescent="0.3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</row>
    <row r="621" spans="1:18" x14ac:dyDescent="0.3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</row>
    <row r="622" spans="1:18" x14ac:dyDescent="0.3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</row>
    <row r="623" spans="1:18" x14ac:dyDescent="0.3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</row>
    <row r="624" spans="1:18" x14ac:dyDescent="0.3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</row>
    <row r="625" spans="1:18" x14ac:dyDescent="0.3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</row>
    <row r="626" spans="1:18" x14ac:dyDescent="0.3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</row>
    <row r="627" spans="1:18" x14ac:dyDescent="0.3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</row>
    <row r="628" spans="1:18" x14ac:dyDescent="0.3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</row>
    <row r="629" spans="1:18" x14ac:dyDescent="0.3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</row>
    <row r="630" spans="1:18" x14ac:dyDescent="0.3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</row>
    <row r="631" spans="1:18" x14ac:dyDescent="0.3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</row>
    <row r="632" spans="1:18" x14ac:dyDescent="0.3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</row>
    <row r="633" spans="1:18" x14ac:dyDescent="0.3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</row>
    <row r="634" spans="1:18" x14ac:dyDescent="0.3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</row>
    <row r="635" spans="1:18" x14ac:dyDescent="0.3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</row>
    <row r="636" spans="1:18" x14ac:dyDescent="0.3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</row>
    <row r="637" spans="1:18" x14ac:dyDescent="0.3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</row>
    <row r="638" spans="1:18" x14ac:dyDescent="0.3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</row>
    <row r="639" spans="1:18" x14ac:dyDescent="0.3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</row>
    <row r="640" spans="1:18" x14ac:dyDescent="0.3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</row>
    <row r="641" spans="1:18" x14ac:dyDescent="0.3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</row>
    <row r="642" spans="1:18" x14ac:dyDescent="0.3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</row>
    <row r="643" spans="1:18" x14ac:dyDescent="0.3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</row>
    <row r="644" spans="1:18" x14ac:dyDescent="0.3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</row>
    <row r="645" spans="1:18" x14ac:dyDescent="0.3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</row>
    <row r="646" spans="1:18" x14ac:dyDescent="0.3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</row>
    <row r="647" spans="1:18" x14ac:dyDescent="0.3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</row>
    <row r="648" spans="1:18" x14ac:dyDescent="0.3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</row>
    <row r="649" spans="1:18" x14ac:dyDescent="0.3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</row>
    <row r="650" spans="1:18" x14ac:dyDescent="0.3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</row>
    <row r="651" spans="1:18" x14ac:dyDescent="0.3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</row>
    <row r="652" spans="1:18" x14ac:dyDescent="0.3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</row>
    <row r="653" spans="1:18" x14ac:dyDescent="0.3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</row>
    <row r="654" spans="1:18" x14ac:dyDescent="0.3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</row>
    <row r="655" spans="1:18" x14ac:dyDescent="0.3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</row>
    <row r="656" spans="1:18" x14ac:dyDescent="0.3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</row>
    <row r="657" spans="1:18" x14ac:dyDescent="0.3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</row>
    <row r="658" spans="1:18" x14ac:dyDescent="0.3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</row>
    <row r="659" spans="1:18" x14ac:dyDescent="0.3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</row>
    <row r="660" spans="1:18" x14ac:dyDescent="0.3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</row>
    <row r="661" spans="1:18" x14ac:dyDescent="0.3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</row>
    <row r="662" spans="1:18" x14ac:dyDescent="0.3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</row>
    <row r="663" spans="1:18" x14ac:dyDescent="0.3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</row>
    <row r="664" spans="1:18" x14ac:dyDescent="0.3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</row>
    <row r="665" spans="1:18" x14ac:dyDescent="0.3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</row>
    <row r="666" spans="1:18" x14ac:dyDescent="0.3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</row>
    <row r="667" spans="1:18" x14ac:dyDescent="0.3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</row>
    <row r="668" spans="1:18" x14ac:dyDescent="0.3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</row>
    <row r="669" spans="1:18" x14ac:dyDescent="0.3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</row>
    <row r="670" spans="1:18" x14ac:dyDescent="0.3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</row>
    <row r="671" spans="1:18" x14ac:dyDescent="0.3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</row>
    <row r="672" spans="1:18" x14ac:dyDescent="0.3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</row>
    <row r="673" spans="1:18" x14ac:dyDescent="0.3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</row>
    <row r="674" spans="1:18" x14ac:dyDescent="0.3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</row>
    <row r="675" spans="1:18" x14ac:dyDescent="0.3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</row>
    <row r="676" spans="1:18" x14ac:dyDescent="0.3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</row>
    <row r="677" spans="1:18" x14ac:dyDescent="0.3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</row>
    <row r="678" spans="1:18" x14ac:dyDescent="0.3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</row>
    <row r="679" spans="1:18" x14ac:dyDescent="0.3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</row>
    <row r="680" spans="1:18" x14ac:dyDescent="0.3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</row>
    <row r="681" spans="1:18" x14ac:dyDescent="0.3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</row>
    <row r="682" spans="1:18" x14ac:dyDescent="0.3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</row>
    <row r="683" spans="1:18" x14ac:dyDescent="0.3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</row>
    <row r="684" spans="1:18" x14ac:dyDescent="0.3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</row>
    <row r="685" spans="1:18" x14ac:dyDescent="0.3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</row>
    <row r="686" spans="1:18" x14ac:dyDescent="0.3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</row>
    <row r="687" spans="1:18" x14ac:dyDescent="0.3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</row>
    <row r="688" spans="1:18" x14ac:dyDescent="0.3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</row>
    <row r="689" spans="1:18" x14ac:dyDescent="0.3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</row>
    <row r="690" spans="1:18" x14ac:dyDescent="0.3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</row>
    <row r="691" spans="1:18" x14ac:dyDescent="0.3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</row>
    <row r="692" spans="1:18" x14ac:dyDescent="0.3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</row>
    <row r="693" spans="1:18" x14ac:dyDescent="0.3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</row>
    <row r="694" spans="1:18" x14ac:dyDescent="0.3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</row>
    <row r="695" spans="1:18" x14ac:dyDescent="0.3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</row>
    <row r="696" spans="1:18" x14ac:dyDescent="0.3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</row>
    <row r="697" spans="1:18" x14ac:dyDescent="0.3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</row>
    <row r="698" spans="1:18" x14ac:dyDescent="0.3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</row>
    <row r="699" spans="1:18" x14ac:dyDescent="0.3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</row>
    <row r="700" spans="1:18" x14ac:dyDescent="0.3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</row>
    <row r="701" spans="1:18" x14ac:dyDescent="0.3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</row>
    <row r="702" spans="1:18" x14ac:dyDescent="0.3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</row>
    <row r="703" spans="1:18" x14ac:dyDescent="0.3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</row>
    <row r="704" spans="1:18" x14ac:dyDescent="0.3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</row>
    <row r="705" spans="1:18" x14ac:dyDescent="0.3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</row>
    <row r="706" spans="1:18" x14ac:dyDescent="0.3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</row>
    <row r="707" spans="1:18" x14ac:dyDescent="0.3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</row>
    <row r="708" spans="1:18" x14ac:dyDescent="0.3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</row>
    <row r="709" spans="1:18" x14ac:dyDescent="0.3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</row>
    <row r="710" spans="1:18" x14ac:dyDescent="0.3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</row>
    <row r="711" spans="1:18" x14ac:dyDescent="0.3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</row>
    <row r="712" spans="1:18" x14ac:dyDescent="0.3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</row>
    <row r="713" spans="1:18" x14ac:dyDescent="0.3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</row>
    <row r="714" spans="1:18" x14ac:dyDescent="0.3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</row>
    <row r="715" spans="1:18" x14ac:dyDescent="0.3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</row>
    <row r="716" spans="1:18" x14ac:dyDescent="0.3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</row>
    <row r="717" spans="1:18" x14ac:dyDescent="0.3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</row>
    <row r="718" spans="1:18" x14ac:dyDescent="0.3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</row>
    <row r="719" spans="1:18" x14ac:dyDescent="0.3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</row>
    <row r="720" spans="1:18" x14ac:dyDescent="0.3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</row>
    <row r="721" spans="1:18" x14ac:dyDescent="0.3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</row>
    <row r="722" spans="1:18" x14ac:dyDescent="0.3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</row>
    <row r="723" spans="1:18" x14ac:dyDescent="0.3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</row>
    <row r="724" spans="1:18" x14ac:dyDescent="0.3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</row>
    <row r="725" spans="1:18" x14ac:dyDescent="0.3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</row>
    <row r="726" spans="1:18" x14ac:dyDescent="0.3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</row>
    <row r="727" spans="1:18" x14ac:dyDescent="0.3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</row>
    <row r="728" spans="1:18" x14ac:dyDescent="0.3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</row>
    <row r="729" spans="1:18" x14ac:dyDescent="0.3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</row>
    <row r="730" spans="1:18" x14ac:dyDescent="0.3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</row>
    <row r="731" spans="1:18" x14ac:dyDescent="0.3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</row>
    <row r="732" spans="1:18" x14ac:dyDescent="0.3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</row>
    <row r="733" spans="1:18" x14ac:dyDescent="0.3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</row>
    <row r="734" spans="1:18" x14ac:dyDescent="0.3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</row>
    <row r="735" spans="1:18" x14ac:dyDescent="0.3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</row>
    <row r="736" spans="1:18" x14ac:dyDescent="0.3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</row>
    <row r="737" spans="1:18" x14ac:dyDescent="0.3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</row>
    <row r="738" spans="1:18" x14ac:dyDescent="0.3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</row>
    <row r="739" spans="1:18" x14ac:dyDescent="0.3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</row>
    <row r="740" spans="1:18" x14ac:dyDescent="0.3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</row>
    <row r="741" spans="1:18" x14ac:dyDescent="0.3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</row>
    <row r="742" spans="1:18" x14ac:dyDescent="0.3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</row>
    <row r="743" spans="1:18" x14ac:dyDescent="0.3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</row>
    <row r="744" spans="1:18" x14ac:dyDescent="0.3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</row>
    <row r="745" spans="1:18" x14ac:dyDescent="0.3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</row>
    <row r="746" spans="1:18" x14ac:dyDescent="0.3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</row>
    <row r="747" spans="1:18" x14ac:dyDescent="0.3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</row>
    <row r="748" spans="1:18" x14ac:dyDescent="0.3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</row>
    <row r="749" spans="1:18" x14ac:dyDescent="0.3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</row>
    <row r="750" spans="1:18" x14ac:dyDescent="0.3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</row>
    <row r="751" spans="1:18" x14ac:dyDescent="0.3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</row>
    <row r="752" spans="1:18" x14ac:dyDescent="0.3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</row>
    <row r="753" spans="1:18" x14ac:dyDescent="0.3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</row>
    <row r="754" spans="1:18" x14ac:dyDescent="0.3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</row>
    <row r="755" spans="1:18" x14ac:dyDescent="0.3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</row>
    <row r="756" spans="1:18" x14ac:dyDescent="0.3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</row>
    <row r="757" spans="1:18" x14ac:dyDescent="0.3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</row>
    <row r="758" spans="1:18" x14ac:dyDescent="0.3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</row>
    <row r="759" spans="1:18" x14ac:dyDescent="0.3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</row>
    <row r="760" spans="1:18" x14ac:dyDescent="0.3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</row>
    <row r="761" spans="1:18" x14ac:dyDescent="0.3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</row>
    <row r="762" spans="1:18" x14ac:dyDescent="0.35">
      <c r="A762" t="s">
        <v>1703</v>
      </c>
      <c r="B762" t="s">
        <v>736</v>
      </c>
      <c r="C762" t="s">
        <v>1960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1961</v>
      </c>
      <c r="O762" t="s">
        <v>1962</v>
      </c>
      <c r="P762" t="s">
        <v>1927</v>
      </c>
      <c r="Q762" t="s">
        <v>1946</v>
      </c>
      <c r="R762" t="s">
        <v>1949</v>
      </c>
    </row>
    <row r="763" spans="1:18" x14ac:dyDescent="0.35">
      <c r="A763" t="s">
        <v>1703</v>
      </c>
      <c r="B763" t="s">
        <v>821</v>
      </c>
      <c r="C763" t="s">
        <v>1963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1961</v>
      </c>
      <c r="O763" t="s">
        <v>1962</v>
      </c>
      <c r="P763" t="s">
        <v>1927</v>
      </c>
      <c r="Q763" t="s">
        <v>1939</v>
      </c>
      <c r="R763" t="s">
        <v>1949</v>
      </c>
    </row>
    <row r="764" spans="1:18" x14ac:dyDescent="0.35">
      <c r="A764" t="s">
        <v>1703</v>
      </c>
      <c r="B764" t="s">
        <v>658</v>
      </c>
      <c r="C764" t="s">
        <v>1964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1961</v>
      </c>
      <c r="O764" t="s">
        <v>1962</v>
      </c>
      <c r="P764" t="s">
        <v>1927</v>
      </c>
      <c r="Q764" t="s">
        <v>1947</v>
      </c>
      <c r="R764" t="s">
        <v>1949</v>
      </c>
    </row>
    <row r="765" spans="1:18" x14ac:dyDescent="0.35">
      <c r="A765" t="s">
        <v>1703</v>
      </c>
      <c r="B765" t="s">
        <v>772</v>
      </c>
      <c r="C765" t="s">
        <v>1966</v>
      </c>
      <c r="D765" t="s">
        <v>6</v>
      </c>
      <c r="E765" t="s">
        <v>1967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1968</v>
      </c>
      <c r="O765" t="s">
        <v>1965</v>
      </c>
      <c r="P765" t="s">
        <v>1927</v>
      </c>
      <c r="Q765" t="s">
        <v>1987</v>
      </c>
      <c r="R765" t="s">
        <v>1949</v>
      </c>
    </row>
    <row r="766" spans="1:18" x14ac:dyDescent="0.35">
      <c r="A766" t="s">
        <v>1703</v>
      </c>
      <c r="B766" t="s">
        <v>801</v>
      </c>
      <c r="C766" t="s">
        <v>1969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1968</v>
      </c>
      <c r="O766" t="s">
        <v>1931</v>
      </c>
      <c r="P766" t="s">
        <v>1927</v>
      </c>
      <c r="Q766" t="s">
        <v>1946</v>
      </c>
      <c r="R766" t="s">
        <v>1949</v>
      </c>
    </row>
    <row r="767" spans="1:18" x14ac:dyDescent="0.35">
      <c r="A767" t="s">
        <v>1703</v>
      </c>
      <c r="B767" t="s">
        <v>785</v>
      </c>
      <c r="C767" t="s">
        <v>1970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1968</v>
      </c>
      <c r="O767" t="s">
        <v>1931</v>
      </c>
      <c r="P767" t="s">
        <v>1927</v>
      </c>
      <c r="Q767" t="s">
        <v>1944</v>
      </c>
      <c r="R767" t="s">
        <v>1949</v>
      </c>
    </row>
    <row r="768" spans="1:18" x14ac:dyDescent="0.35">
      <c r="A768" t="s">
        <v>1703</v>
      </c>
      <c r="B768" t="s">
        <v>824</v>
      </c>
      <c r="C768" t="s">
        <v>1971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1968</v>
      </c>
      <c r="O768" t="s">
        <v>1931</v>
      </c>
      <c r="P768" t="s">
        <v>1927</v>
      </c>
      <c r="Q768" t="s">
        <v>1941</v>
      </c>
      <c r="R768" t="s">
        <v>1949</v>
      </c>
    </row>
    <row r="769" spans="1:18" x14ac:dyDescent="0.35">
      <c r="A769" t="s">
        <v>1703</v>
      </c>
      <c r="B769" t="s">
        <v>791</v>
      </c>
      <c r="C769" t="s">
        <v>1972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</row>
    <row r="770" spans="1:18" x14ac:dyDescent="0.35">
      <c r="A770" t="s">
        <v>1703</v>
      </c>
      <c r="B770" t="s">
        <v>738</v>
      </c>
      <c r="C770" t="s">
        <v>1973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1974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</row>
    <row r="771" spans="1:18" x14ac:dyDescent="0.35">
      <c r="A771" t="s">
        <v>1703</v>
      </c>
      <c r="B771" t="s">
        <v>690</v>
      </c>
      <c r="C771" t="s">
        <v>1975</v>
      </c>
      <c r="D771" t="s">
        <v>5</v>
      </c>
      <c r="E771" t="s">
        <v>1967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1976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1987</v>
      </c>
      <c r="R771" t="s">
        <v>1949</v>
      </c>
    </row>
    <row r="772" spans="1:18" x14ac:dyDescent="0.35">
      <c r="A772" t="s">
        <v>1703</v>
      </c>
      <c r="B772" t="s">
        <v>809</v>
      </c>
      <c r="C772" t="s">
        <v>1977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</row>
    <row r="773" spans="1:18" x14ac:dyDescent="0.35">
      <c r="A773" t="s">
        <v>1703</v>
      </c>
      <c r="B773" t="s">
        <v>812</v>
      </c>
      <c r="C773" t="s">
        <v>1978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1979</v>
      </c>
      <c r="O773" t="s">
        <v>1980</v>
      </c>
      <c r="P773" t="s">
        <v>1927</v>
      </c>
      <c r="Q773" t="s">
        <v>1943</v>
      </c>
      <c r="R773" t="s">
        <v>1949</v>
      </c>
    </row>
    <row r="774" spans="1:18" x14ac:dyDescent="0.35">
      <c r="A774" t="s">
        <v>1703</v>
      </c>
      <c r="B774" t="s">
        <v>744</v>
      </c>
      <c r="C774" t="s">
        <v>1981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1982</v>
      </c>
      <c r="M774" t="s">
        <v>1985</v>
      </c>
      <c r="N774" t="s">
        <v>1979</v>
      </c>
      <c r="O774" t="s">
        <v>1980</v>
      </c>
      <c r="P774" t="s">
        <v>1927</v>
      </c>
      <c r="Q774" t="s">
        <v>1939</v>
      </c>
      <c r="R774" t="s">
        <v>1949</v>
      </c>
    </row>
    <row r="775" spans="1:18" x14ac:dyDescent="0.35">
      <c r="A775" t="s">
        <v>1703</v>
      </c>
      <c r="B775" t="s">
        <v>697</v>
      </c>
      <c r="C775" t="s">
        <v>1988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1983</v>
      </c>
      <c r="J775" t="s">
        <v>302</v>
      </c>
      <c r="K775" t="s">
        <v>1662</v>
      </c>
      <c r="L775" t="s">
        <v>1930</v>
      </c>
      <c r="M775" t="s">
        <v>1918</v>
      </c>
      <c r="N775" t="s">
        <v>1979</v>
      </c>
      <c r="O775" t="s">
        <v>1980</v>
      </c>
      <c r="P775" t="s">
        <v>1927</v>
      </c>
      <c r="Q775" t="s">
        <v>1947</v>
      </c>
      <c r="R775" t="s">
        <v>1949</v>
      </c>
    </row>
    <row r="776" spans="1:18" x14ac:dyDescent="0.35">
      <c r="A776" t="s">
        <v>1703</v>
      </c>
      <c r="B776" t="s">
        <v>694</v>
      </c>
      <c r="C776" t="s">
        <v>1984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1982</v>
      </c>
      <c r="M776" t="s">
        <v>1985</v>
      </c>
      <c r="N776" t="s">
        <v>1979</v>
      </c>
      <c r="O776" t="s">
        <v>1980</v>
      </c>
      <c r="P776" t="s">
        <v>1927</v>
      </c>
      <c r="Q776" t="s">
        <v>1941</v>
      </c>
      <c r="R776" t="s">
        <v>1949</v>
      </c>
    </row>
    <row r="777" spans="1:18" x14ac:dyDescent="0.35">
      <c r="A777" t="s">
        <v>1703</v>
      </c>
      <c r="B777" t="s">
        <v>762</v>
      </c>
      <c r="C777" t="s">
        <v>1986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1982</v>
      </c>
      <c r="M777" t="s">
        <v>1985</v>
      </c>
      <c r="N777" t="s">
        <v>1979</v>
      </c>
      <c r="O777" t="s">
        <v>1980</v>
      </c>
      <c r="P777" t="s">
        <v>1927</v>
      </c>
      <c r="Q777" t="s">
        <v>1944</v>
      </c>
      <c r="R777" t="s">
        <v>1949</v>
      </c>
    </row>
    <row r="778" spans="1:18" x14ac:dyDescent="0.35">
      <c r="A778" t="s">
        <v>1703</v>
      </c>
      <c r="B778" t="s">
        <v>788</v>
      </c>
      <c r="C778" t="s">
        <v>1989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1982</v>
      </c>
      <c r="M778" t="s">
        <v>1985</v>
      </c>
      <c r="N778" t="s">
        <v>1990</v>
      </c>
      <c r="O778" t="s">
        <v>1991</v>
      </c>
      <c r="P778" t="s">
        <v>1927</v>
      </c>
      <c r="Q778" t="s">
        <v>1939</v>
      </c>
      <c r="R778" t="s">
        <v>1949</v>
      </c>
    </row>
    <row r="779" spans="1:18" x14ac:dyDescent="0.35">
      <c r="A779" t="s">
        <v>1703</v>
      </c>
      <c r="B779" t="s">
        <v>770</v>
      </c>
      <c r="C779" t="s">
        <v>1992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1982</v>
      </c>
      <c r="M779" t="s">
        <v>1985</v>
      </c>
      <c r="N779" t="s">
        <v>1990</v>
      </c>
      <c r="O779" t="s">
        <v>1991</v>
      </c>
      <c r="P779" t="s">
        <v>1927</v>
      </c>
      <c r="Q779" t="s">
        <v>1946</v>
      </c>
      <c r="R779" t="s">
        <v>1949</v>
      </c>
    </row>
    <row r="780" spans="1:18" x14ac:dyDescent="0.35">
      <c r="A780" t="s">
        <v>1703</v>
      </c>
      <c r="B780" t="s">
        <v>722</v>
      </c>
      <c r="C780" t="s">
        <v>1993</v>
      </c>
      <c r="D780" t="s">
        <v>8</v>
      </c>
      <c r="E780" t="s">
        <v>1967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1982</v>
      </c>
      <c r="M780" t="s">
        <v>1985</v>
      </c>
      <c r="N780" t="s">
        <v>1990</v>
      </c>
      <c r="O780" t="s">
        <v>1991</v>
      </c>
      <c r="P780" t="s">
        <v>1927</v>
      </c>
      <c r="Q780" t="s">
        <v>1987</v>
      </c>
      <c r="R780" t="s">
        <v>1949</v>
      </c>
    </row>
    <row r="781" spans="1:18" x14ac:dyDescent="0.35">
      <c r="A781" t="s">
        <v>1703</v>
      </c>
      <c r="B781" t="s">
        <v>664</v>
      </c>
      <c r="C781" t="s">
        <v>1994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1982</v>
      </c>
      <c r="M781" t="s">
        <v>1985</v>
      </c>
      <c r="N781" t="s">
        <v>1990</v>
      </c>
      <c r="O781" t="s">
        <v>1991</v>
      </c>
      <c r="P781" t="s">
        <v>1927</v>
      </c>
      <c r="Q781" t="s">
        <v>1944</v>
      </c>
      <c r="R781" t="s">
        <v>1949</v>
      </c>
    </row>
    <row r="782" spans="1:18" x14ac:dyDescent="0.35">
      <c r="A782" t="s">
        <v>1703</v>
      </c>
      <c r="B782" t="s">
        <v>656</v>
      </c>
      <c r="C782" t="s">
        <v>1995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1982</v>
      </c>
      <c r="M782" t="s">
        <v>1985</v>
      </c>
      <c r="N782" t="s">
        <v>1990</v>
      </c>
      <c r="O782" t="s">
        <v>1991</v>
      </c>
      <c r="P782" t="s">
        <v>1927</v>
      </c>
      <c r="Q782" t="s">
        <v>1941</v>
      </c>
      <c r="R782" t="s">
        <v>1949</v>
      </c>
    </row>
    <row r="783" spans="1:18" x14ac:dyDescent="0.35">
      <c r="A783" t="s">
        <v>1703</v>
      </c>
      <c r="B783" t="s">
        <v>855</v>
      </c>
      <c r="C783" t="s">
        <v>1996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1982</v>
      </c>
      <c r="M783" t="s">
        <v>1985</v>
      </c>
      <c r="N783" t="s">
        <v>1990</v>
      </c>
      <c r="O783" t="s">
        <v>1991</v>
      </c>
      <c r="P783" t="s">
        <v>1927</v>
      </c>
      <c r="Q783" t="s">
        <v>1947</v>
      </c>
      <c r="R783" t="s">
        <v>1949</v>
      </c>
    </row>
    <row r="784" spans="1:18" x14ac:dyDescent="0.35">
      <c r="A784" t="s">
        <v>1703</v>
      </c>
      <c r="B784" t="s">
        <v>848</v>
      </c>
      <c r="C784" t="s">
        <v>2012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1982</v>
      </c>
      <c r="M784" t="s">
        <v>1985</v>
      </c>
      <c r="N784" t="s">
        <v>2013</v>
      </c>
      <c r="O784" t="s">
        <v>1997</v>
      </c>
      <c r="P784" t="s">
        <v>1927</v>
      </c>
      <c r="Q784" t="s">
        <v>1939</v>
      </c>
      <c r="R784" t="s">
        <v>1949</v>
      </c>
    </row>
    <row r="785" spans="1:18" x14ac:dyDescent="0.35">
      <c r="A785" t="s">
        <v>1703</v>
      </c>
      <c r="B785" t="s">
        <v>655</v>
      </c>
      <c r="C785" t="s">
        <v>2014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1982</v>
      </c>
      <c r="M785" t="s">
        <v>1985</v>
      </c>
      <c r="N785" t="s">
        <v>2013</v>
      </c>
      <c r="O785" t="s">
        <v>1997</v>
      </c>
      <c r="P785" t="s">
        <v>1927</v>
      </c>
      <c r="Q785" t="s">
        <v>1946</v>
      </c>
      <c r="R785" t="s">
        <v>1949</v>
      </c>
    </row>
    <row r="786" spans="1:18" x14ac:dyDescent="0.35">
      <c r="A786" t="s">
        <v>1703</v>
      </c>
      <c r="B786" t="s">
        <v>733</v>
      </c>
      <c r="C786" t="s">
        <v>2015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1982</v>
      </c>
      <c r="M786" t="s">
        <v>1985</v>
      </c>
      <c r="N786" t="s">
        <v>2013</v>
      </c>
      <c r="O786" t="s">
        <v>1997</v>
      </c>
      <c r="P786" t="s">
        <v>1927</v>
      </c>
      <c r="Q786" t="s">
        <v>1941</v>
      </c>
      <c r="R786" t="s">
        <v>1949</v>
      </c>
    </row>
    <row r="787" spans="1:18" x14ac:dyDescent="0.35">
      <c r="A787" t="s">
        <v>1703</v>
      </c>
      <c r="B787" t="s">
        <v>760</v>
      </c>
      <c r="C787" t="s">
        <v>2016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1982</v>
      </c>
      <c r="M787" t="s">
        <v>1985</v>
      </c>
      <c r="N787" t="s">
        <v>2013</v>
      </c>
      <c r="O787" t="s">
        <v>1997</v>
      </c>
      <c r="P787" t="s">
        <v>1927</v>
      </c>
      <c r="Q787" t="s">
        <v>1940</v>
      </c>
      <c r="R787" t="s">
        <v>1949</v>
      </c>
    </row>
    <row r="788" spans="1:18" x14ac:dyDescent="0.35">
      <c r="A788" t="s">
        <v>1703</v>
      </c>
      <c r="B788" t="s">
        <v>732</v>
      </c>
      <c r="C788" t="s">
        <v>2017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1982</v>
      </c>
      <c r="M788" t="s">
        <v>1985</v>
      </c>
      <c r="N788" t="s">
        <v>2013</v>
      </c>
      <c r="O788" t="s">
        <v>1997</v>
      </c>
      <c r="P788" t="s">
        <v>1927</v>
      </c>
      <c r="Q788" t="s">
        <v>1944</v>
      </c>
      <c r="R788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zoomScale="55" zoomScaleNormal="55" workbookViewId="0">
      <selection activeCell="E1" sqref="E1"/>
    </sheetView>
  </sheetViews>
  <sheetFormatPr defaultRowHeight="14.5" x14ac:dyDescent="0.35"/>
  <cols>
    <col min="1" max="1" width="15.7265625" bestFit="1" customWidth="1"/>
    <col min="2" max="2" width="10.81640625" bestFit="1" customWidth="1"/>
    <col min="3" max="3" width="38.54296875" bestFit="1" customWidth="1"/>
    <col min="4" max="4" width="11.7265625" bestFit="1" customWidth="1"/>
    <col min="5" max="5" width="11.7265625" customWidth="1"/>
    <col min="6" max="6" width="42.453125" bestFit="1" customWidth="1"/>
    <col min="7" max="7" width="42.453125" customWidth="1"/>
    <col min="8" max="8" width="20.26953125" bestFit="1" customWidth="1"/>
    <col min="9" max="9" width="20.7265625" bestFit="1" customWidth="1"/>
    <col min="10" max="10" width="21.1796875" bestFit="1" customWidth="1"/>
    <col min="11" max="11" width="24.54296875" bestFit="1" customWidth="1"/>
    <col min="12" max="12" width="26.7265625" bestFit="1" customWidth="1"/>
    <col min="13" max="13" width="22.1796875" bestFit="1" customWidth="1"/>
    <col min="14" max="14" width="22.453125" bestFit="1" customWidth="1"/>
    <col min="15" max="15" width="20.7265625" bestFit="1" customWidth="1"/>
    <col min="16" max="16" width="27.1796875" bestFit="1" customWidth="1"/>
    <col min="17" max="17" width="13.26953125" bestFit="1" customWidth="1"/>
    <col min="19" max="19" width="12" bestFit="1" customWidth="1"/>
    <col min="20" max="20" width="13" customWidth="1"/>
    <col min="21" max="22" width="11.7265625" customWidth="1"/>
    <col min="23" max="23" width="12.26953125" customWidth="1"/>
    <col min="24" max="25" width="12" bestFit="1" customWidth="1"/>
    <col min="26" max="26" width="15.1796875" customWidth="1"/>
    <col min="27" max="27" width="15.1796875" bestFit="1" customWidth="1"/>
    <col min="28" max="28" width="12.81640625" bestFit="1" customWidth="1"/>
    <col min="29" max="29" width="14.7265625" bestFit="1" customWidth="1"/>
    <col min="30" max="30" width="14.453125" bestFit="1" customWidth="1"/>
    <col min="31" max="31" width="13.1796875" customWidth="1"/>
    <col min="32" max="32" width="14" bestFit="1" customWidth="1"/>
    <col min="33" max="33" width="15.1796875" customWidth="1"/>
    <col min="34" max="34" width="12.26953125" bestFit="1" customWidth="1"/>
    <col min="35" max="35" width="12" bestFit="1" customWidth="1"/>
    <col min="36" max="36" width="10.81640625" bestFit="1" customWidth="1"/>
    <col min="37" max="38" width="12" bestFit="1" customWidth="1"/>
    <col min="39" max="39" width="13.26953125" bestFit="1" customWidth="1"/>
    <col min="40" max="40" width="17.81640625" bestFit="1" customWidth="1"/>
    <col min="41" max="41" width="14.453125" bestFit="1" customWidth="1"/>
    <col min="42" max="42" width="17.26953125" bestFit="1" customWidth="1"/>
    <col min="43" max="43" width="17.1796875" bestFit="1" customWidth="1"/>
    <col min="44" max="44" width="24.54296875" bestFit="1" customWidth="1"/>
  </cols>
  <sheetData>
    <row r="1" spans="1:44" x14ac:dyDescent="0.3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2020</v>
      </c>
      <c r="AG1" s="9" t="s">
        <v>2021</v>
      </c>
      <c r="AH1" s="9" t="s">
        <v>2022</v>
      </c>
      <c r="AI1" s="9" t="s">
        <v>2023</v>
      </c>
      <c r="AJ1" s="9" t="s">
        <v>2024</v>
      </c>
      <c r="AK1" s="9" t="s">
        <v>2025</v>
      </c>
      <c r="AL1" s="9" t="s">
        <v>2026</v>
      </c>
      <c r="AM1" s="9" t="s">
        <v>2027</v>
      </c>
      <c r="AN1" s="9" t="s">
        <v>2028</v>
      </c>
      <c r="AO1" s="9" t="s">
        <v>2029</v>
      </c>
      <c r="AP1" s="9" t="s">
        <v>2030</v>
      </c>
      <c r="AQ1" s="9" t="s">
        <v>2031</v>
      </c>
      <c r="AR1" s="9" t="s">
        <v>1697</v>
      </c>
    </row>
    <row r="2" spans="1:44" x14ac:dyDescent="0.3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3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3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3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3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3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3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3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3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3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3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3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3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3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3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3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3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3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3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3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3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3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3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3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3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3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3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3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3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3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3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3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3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3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3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3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3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3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3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3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3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3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3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3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3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3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3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3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3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3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3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3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3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3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3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3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3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3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3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3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3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3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3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3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3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3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3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3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3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3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3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3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3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3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3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3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3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3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3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3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3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3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3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3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3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3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3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3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3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3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3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3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3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3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3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3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3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3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3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3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3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3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3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3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3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3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3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3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3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3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3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3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3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3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3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3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3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3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3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3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3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3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3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3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3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3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3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3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3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3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3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3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3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3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3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3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3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3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3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3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3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3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3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3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3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3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3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3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3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3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3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3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3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3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3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3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3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3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3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3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3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3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3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3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3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3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3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3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3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3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3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3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3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3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3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3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3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3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3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3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3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3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3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3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3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3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3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3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3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3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3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3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3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3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3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3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3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3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3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3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3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3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3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3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3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3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3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3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3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3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3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3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3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3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3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3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3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3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3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3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3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3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3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3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3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3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3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3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3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3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3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3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3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3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3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3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3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3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3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3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3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3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3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3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3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3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3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3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3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3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3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3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3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3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3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3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3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3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3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3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3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3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3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3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3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3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3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3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3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3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3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3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3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3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3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3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3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3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3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3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3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3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3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3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3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3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3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3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3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3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3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3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3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3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3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3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3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3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3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3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3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3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3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3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3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3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3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3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3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3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3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3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3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3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3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3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3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3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3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3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3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3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3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3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3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3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3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3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3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3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3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3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3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3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3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3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3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3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3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3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3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3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3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3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3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3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3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3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3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3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3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3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3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3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3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3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3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3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3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3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3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3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3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3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3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3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3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3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3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3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3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3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3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3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3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3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3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3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3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3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3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3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3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3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3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3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3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3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3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3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3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3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3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3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3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3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3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3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3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3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3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3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3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3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3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3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3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3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3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3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3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3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3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3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3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3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3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3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3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3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3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3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3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3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3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3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3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3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3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3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3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3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3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3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3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3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3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3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3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3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3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3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3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3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3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3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3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3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3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3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3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3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3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3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3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3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3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3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3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3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3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3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3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3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3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3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3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3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3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3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3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3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3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3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3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3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3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3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3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3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3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3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3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3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3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3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3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3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3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3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3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3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3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3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3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3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3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3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3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3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3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3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3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3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3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3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3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3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3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3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3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3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3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3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3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3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3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3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3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3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3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3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3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3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3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3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3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3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3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3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3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3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3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3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3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3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3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3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3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3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3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3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3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3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3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3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3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3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3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3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3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3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3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3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3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3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3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3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3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3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3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3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3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3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3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3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3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3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3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3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3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3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3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3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3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3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3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3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3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3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3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3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3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3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3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3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3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3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3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3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3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3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3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3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3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3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3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3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3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3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3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3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3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3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3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3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3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3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3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3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3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3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3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3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3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3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3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3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3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3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3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3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3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3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3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3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3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3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3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3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3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3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3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3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3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3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3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3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3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3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3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3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3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3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3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3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3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3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3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3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3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3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3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3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3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3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3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3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3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3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3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3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3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3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3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3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3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3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3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3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3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3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3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3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3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3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3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3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3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3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3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3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3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3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3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3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3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3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3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3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3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3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3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3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3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3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3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3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3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3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3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3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3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3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3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3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3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3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3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3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3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3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3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3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3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3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3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3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3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3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3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3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3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3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3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3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3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3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3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3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3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3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3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3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3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3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3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3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3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3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3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3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3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3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3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3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3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3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3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3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3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3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3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3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3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3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3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3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3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3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3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3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3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3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3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3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3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3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3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3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3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3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3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3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3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3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3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3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3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3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3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Q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R782" s="5">
        <f t="shared" si="24"/>
        <v>1</v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>
        <f>IF(Overall!$A784&lt;&gt;"",IF(AND(MONTH($N782) &lt;= 8, MONTH($O782) &gt;= 8), IF($R782 &lt;&gt; "", $H782/$R782, ""), ""),"")</f>
        <v>500000</v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>
        <f ca="1">IFERROR(IF(AND(NOW()&lt;= EOMONTH(DATE(YEAR($O782),8, 1), 0), Overall!$A784&lt;&gt;"", MONTH($N782) &lt;= 8, MONTH($O782) &gt;= 8), IF($R782 &lt;&gt; "", $H782/$R782, ""), ""), "")</f>
        <v>500000</v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500000</v>
      </c>
    </row>
    <row r="783" spans="1:44" x14ac:dyDescent="0.3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Q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R783" s="5">
        <f t="shared" si="24"/>
        <v>1</v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>
        <f>IF(Overall!$A785&lt;&gt;"",IF(AND(MONTH($N783) &lt;= 8, MONTH($O783) &gt;= 8), IF($R783 &lt;&gt; "", $H783/$R783, ""), ""),"")</f>
        <v>500000</v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>
        <f ca="1">IFERROR(IF(AND(NOW()&lt;= EOMONTH(DATE(YEAR($O783),8, 1), 0), Overall!$A785&lt;&gt;"", MONTH($N783) &lt;= 8, MONTH($O783) &gt;= 8), IF($R783 &lt;&gt; "", $H783/$R783, ""), ""), "")</f>
        <v>500000</v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500000</v>
      </c>
    </row>
    <row r="784" spans="1:44" x14ac:dyDescent="0.3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Q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R784" s="5">
        <f t="shared" si="24"/>
        <v>1</v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>
        <f>IF(Overall!$A786&lt;&gt;"",IF(AND(MONTH($N784) &lt;= 8, MONTH($O784) &gt;= 8), IF($R784 &lt;&gt; "", $H784/$R784, ""), ""),"")</f>
        <v>500000</v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>
        <f ca="1">IFERROR(IF(AND(NOW()&lt;= EOMONTH(DATE(YEAR($O784),8, 1), 0), Overall!$A786&lt;&gt;"", MONTH($N784) &lt;= 8, MONTH($O784) &gt;= 8), IF($R784 &lt;&gt; "", $H784/$R784, ""), ""), "")</f>
        <v>500000</v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500000</v>
      </c>
    </row>
    <row r="785" spans="1:44" x14ac:dyDescent="0.3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Q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R785" s="5">
        <f t="shared" si="24"/>
        <v>1</v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>
        <f>IF(Overall!$A787&lt;&gt;"",IF(AND(MONTH($N785) &lt;= 8, MONTH($O785) &gt;= 8), IF($R785 &lt;&gt; "", $H785/$R785, ""), ""),"")</f>
        <v>500000</v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>
        <f ca="1">IFERROR(IF(AND(NOW()&lt;= EOMONTH(DATE(YEAR($O785),8, 1), 0), Overall!$A787&lt;&gt;"", MONTH($N785) &lt;= 8, MONTH($O785) &gt;= 8), IF($R785 &lt;&gt; "", $H785/$R785, ""), ""), "")</f>
        <v>500000</v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500000</v>
      </c>
    </row>
    <row r="786" spans="1:44" x14ac:dyDescent="0.3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Q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R786" s="5">
        <f t="shared" si="24"/>
        <v>1</v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>
        <f>IF(Overall!$A788&lt;&gt;"",IF(AND(MONTH($N786) &lt;= 8, MONTH($O786) &gt;= 8), IF($R786 &lt;&gt; "", $H786/$R786, ""), ""),"")</f>
        <v>500000</v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>
        <f ca="1">IFERROR(IF(AND(NOW()&lt;= EOMONTH(DATE(YEAR($O786),8, 1), 0), Overall!$A788&lt;&gt;"", MONTH($N786) &lt;= 8, MONTH($O786) &gt;= 8), IF($R786 &lt;&gt; "", $H786/$R786, ""), ""), "")</f>
        <v>500000</v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500000</v>
      </c>
    </row>
    <row r="787" spans="1:44" x14ac:dyDescent="0.3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3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3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3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3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3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3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3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3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3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3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3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3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3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3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3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3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3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3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3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3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3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3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3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3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3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3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3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3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3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3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3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3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3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3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3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3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3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3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3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3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3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3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3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3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3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3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3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3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3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3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3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3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3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3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3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3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3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3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3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3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3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3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3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3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3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3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3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3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3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3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3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3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3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3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3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3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3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3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3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3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3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3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3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3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3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3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3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3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3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3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3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3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3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3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3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3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3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3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3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3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3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3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3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3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3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3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3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3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3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3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3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3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3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3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3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3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3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3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3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3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3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3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3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3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3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3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3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3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3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3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3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3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3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3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3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3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3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3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3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3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3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3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3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3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3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3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3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3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3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3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3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3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3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3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3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3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3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3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3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3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3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3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3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3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3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3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3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3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3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3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3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3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3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3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3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3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3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3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3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3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3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3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3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3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3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3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3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3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3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3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3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3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3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3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3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3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3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3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3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3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3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3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3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3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3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3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3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3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3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3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3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3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3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3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3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3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3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3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3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3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3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3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3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3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3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3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3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3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3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3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3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3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3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3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3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3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3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3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3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3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3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3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3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3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3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3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3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3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3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3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3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3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3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3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3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3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3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3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3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3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3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3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3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3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3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3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3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3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3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3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3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3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3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3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3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3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3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3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3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3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3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3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3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3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3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3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3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3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3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3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3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3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3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3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3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3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3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3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3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3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3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3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3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3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3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3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3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3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3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3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3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3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3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3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3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3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3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3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3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3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3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3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3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3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3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3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3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3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3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3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3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3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3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3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3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3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3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3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3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3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3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3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3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3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3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3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3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3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3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3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3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3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3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3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3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3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3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3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3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3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3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3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3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3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3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3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3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3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3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3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3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3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3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3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3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3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3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3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3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3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3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3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3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3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3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3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3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3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3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3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3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3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3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3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3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3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3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3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3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3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3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3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3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3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3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3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3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3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3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3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3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3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3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3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3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3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3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3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3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3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3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phoneticPr fontId="4" type="noConversion"/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9"/>
  <sheetViews>
    <sheetView workbookViewId="0">
      <selection activeCell="F2" sqref="F2"/>
    </sheetView>
  </sheetViews>
  <sheetFormatPr defaultRowHeight="14.5" x14ac:dyDescent="0.35"/>
  <cols>
    <col min="1" max="1" width="23.54296875" bestFit="1" customWidth="1"/>
    <col min="2" max="2" width="23.26953125" bestFit="1" customWidth="1"/>
    <col min="3" max="3" width="10.7265625" style="11" bestFit="1" customWidth="1"/>
    <col min="4" max="4" width="19.7265625" bestFit="1" customWidth="1"/>
  </cols>
  <sheetData>
    <row r="1" spans="1:4" x14ac:dyDescent="0.3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35">
      <c r="A2" s="11">
        <f>MAX(Overall_data!Q:Q) +10</f>
        <v>45379</v>
      </c>
      <c r="B2" s="11">
        <f>MIN(Overall_data!Q:Q) -10</f>
        <v>44291</v>
      </c>
      <c r="C2" s="11">
        <f>_xll.BDH("CO1 Comdty","PX_LAST",B2,A2,"cols=2;rows=768")</f>
        <v>44291</v>
      </c>
      <c r="D2">
        <v>62.15</v>
      </c>
    </row>
    <row r="3" spans="1:4" x14ac:dyDescent="0.35">
      <c r="C3" s="11">
        <v>44292</v>
      </c>
      <c r="D3">
        <v>62.74</v>
      </c>
    </row>
    <row r="4" spans="1:4" x14ac:dyDescent="0.35">
      <c r="C4" s="11">
        <v>44293</v>
      </c>
      <c r="D4">
        <v>63.16</v>
      </c>
    </row>
    <row r="5" spans="1:4" x14ac:dyDescent="0.35">
      <c r="C5" s="11">
        <v>44294</v>
      </c>
      <c r="D5">
        <v>63.2</v>
      </c>
    </row>
    <row r="6" spans="1:4" x14ac:dyDescent="0.35">
      <c r="C6" s="11">
        <v>44295</v>
      </c>
      <c r="D6">
        <v>62.95</v>
      </c>
    </row>
    <row r="7" spans="1:4" x14ac:dyDescent="0.35">
      <c r="C7" s="11">
        <v>44298</v>
      </c>
      <c r="D7">
        <v>63.28</v>
      </c>
    </row>
    <row r="8" spans="1:4" x14ac:dyDescent="0.35">
      <c r="C8" s="11">
        <v>44299</v>
      </c>
      <c r="D8">
        <v>63.67</v>
      </c>
    </row>
    <row r="9" spans="1:4" x14ac:dyDescent="0.35">
      <c r="C9" s="11">
        <v>44300</v>
      </c>
      <c r="D9">
        <v>66.58</v>
      </c>
    </row>
    <row r="10" spans="1:4" x14ac:dyDescent="0.35">
      <c r="C10" s="11">
        <v>44301</v>
      </c>
      <c r="D10">
        <v>66.94</v>
      </c>
    </row>
    <row r="11" spans="1:4" x14ac:dyDescent="0.35">
      <c r="C11" s="11">
        <v>44302</v>
      </c>
      <c r="D11">
        <v>66.77</v>
      </c>
    </row>
    <row r="12" spans="1:4" x14ac:dyDescent="0.35">
      <c r="C12" s="11">
        <v>44305</v>
      </c>
      <c r="D12">
        <v>67.05</v>
      </c>
    </row>
    <row r="13" spans="1:4" x14ac:dyDescent="0.35">
      <c r="C13" s="11">
        <v>44306</v>
      </c>
      <c r="D13">
        <v>66.569999999999993</v>
      </c>
    </row>
    <row r="14" spans="1:4" x14ac:dyDescent="0.35">
      <c r="C14" s="11">
        <v>44307</v>
      </c>
      <c r="D14">
        <v>65.319999999999993</v>
      </c>
    </row>
    <row r="15" spans="1:4" x14ac:dyDescent="0.35">
      <c r="C15" s="11">
        <v>44308</v>
      </c>
      <c r="D15">
        <v>65.400000000000006</v>
      </c>
    </row>
    <row r="16" spans="1:4" x14ac:dyDescent="0.35">
      <c r="C16" s="11">
        <v>44309</v>
      </c>
      <c r="D16">
        <v>66.11</v>
      </c>
    </row>
    <row r="17" spans="3:4" x14ac:dyDescent="0.35">
      <c r="C17" s="11">
        <v>44312</v>
      </c>
      <c r="D17">
        <v>65.650000000000006</v>
      </c>
    </row>
    <row r="18" spans="3:4" x14ac:dyDescent="0.35">
      <c r="C18" s="11">
        <v>44313</v>
      </c>
      <c r="D18">
        <v>66.42</v>
      </c>
    </row>
    <row r="19" spans="3:4" x14ac:dyDescent="0.35">
      <c r="C19" s="11">
        <v>44314</v>
      </c>
      <c r="D19">
        <v>67.27</v>
      </c>
    </row>
    <row r="20" spans="3:4" x14ac:dyDescent="0.35">
      <c r="C20" s="11">
        <v>44315</v>
      </c>
      <c r="D20">
        <v>68.56</v>
      </c>
    </row>
    <row r="21" spans="3:4" x14ac:dyDescent="0.35">
      <c r="C21" s="11">
        <v>44316</v>
      </c>
      <c r="D21">
        <v>67.25</v>
      </c>
    </row>
    <row r="22" spans="3:4" x14ac:dyDescent="0.35">
      <c r="C22" s="11">
        <v>44319</v>
      </c>
      <c r="D22">
        <v>67.56</v>
      </c>
    </row>
    <row r="23" spans="3:4" x14ac:dyDescent="0.35">
      <c r="C23" s="11">
        <v>44320</v>
      </c>
      <c r="D23">
        <v>68.88</v>
      </c>
    </row>
    <row r="24" spans="3:4" x14ac:dyDescent="0.35">
      <c r="C24" s="11">
        <v>44321</v>
      </c>
      <c r="D24">
        <v>68.959999999999994</v>
      </c>
    </row>
    <row r="25" spans="3:4" x14ac:dyDescent="0.35">
      <c r="C25" s="11">
        <v>44322</v>
      </c>
      <c r="D25">
        <v>68.09</v>
      </c>
    </row>
    <row r="26" spans="3:4" x14ac:dyDescent="0.35">
      <c r="C26" s="11">
        <v>44323</v>
      </c>
      <c r="D26">
        <v>68.28</v>
      </c>
    </row>
    <row r="27" spans="3:4" x14ac:dyDescent="0.35">
      <c r="C27" s="11">
        <v>44326</v>
      </c>
      <c r="D27">
        <v>68.319999999999993</v>
      </c>
    </row>
    <row r="28" spans="3:4" x14ac:dyDescent="0.35">
      <c r="C28" s="11">
        <v>44327</v>
      </c>
      <c r="D28">
        <v>68.55</v>
      </c>
    </row>
    <row r="29" spans="3:4" x14ac:dyDescent="0.35">
      <c r="C29" s="11">
        <v>44328</v>
      </c>
      <c r="D29">
        <v>69.319999999999993</v>
      </c>
    </row>
    <row r="30" spans="3:4" x14ac:dyDescent="0.35">
      <c r="C30" s="11">
        <v>44329</v>
      </c>
      <c r="D30">
        <v>67.05</v>
      </c>
    </row>
    <row r="31" spans="3:4" x14ac:dyDescent="0.35">
      <c r="C31" s="11">
        <v>44330</v>
      </c>
      <c r="D31">
        <v>68.709999999999994</v>
      </c>
    </row>
    <row r="32" spans="3:4" x14ac:dyDescent="0.35">
      <c r="C32" s="11">
        <v>44333</v>
      </c>
      <c r="D32">
        <v>69.459999999999994</v>
      </c>
    </row>
    <row r="33" spans="3:4" x14ac:dyDescent="0.35">
      <c r="C33" s="11">
        <v>44334</v>
      </c>
      <c r="D33">
        <v>68.709999999999994</v>
      </c>
    </row>
    <row r="34" spans="3:4" x14ac:dyDescent="0.35">
      <c r="C34" s="11">
        <v>44335</v>
      </c>
      <c r="D34">
        <v>66.66</v>
      </c>
    </row>
    <row r="35" spans="3:4" x14ac:dyDescent="0.35">
      <c r="C35" s="11">
        <v>44336</v>
      </c>
      <c r="D35">
        <v>65.11</v>
      </c>
    </row>
    <row r="36" spans="3:4" x14ac:dyDescent="0.35">
      <c r="C36" s="11">
        <v>44337</v>
      </c>
      <c r="D36">
        <v>66.44</v>
      </c>
    </row>
    <row r="37" spans="3:4" x14ac:dyDescent="0.35">
      <c r="C37" s="11">
        <v>44340</v>
      </c>
      <c r="D37">
        <v>68.459999999999994</v>
      </c>
    </row>
    <row r="38" spans="3:4" x14ac:dyDescent="0.35">
      <c r="C38" s="11">
        <v>44341</v>
      </c>
      <c r="D38">
        <v>68.650000000000006</v>
      </c>
    </row>
    <row r="39" spans="3:4" x14ac:dyDescent="0.35">
      <c r="C39" s="11">
        <v>44342</v>
      </c>
      <c r="D39">
        <v>68.87</v>
      </c>
    </row>
    <row r="40" spans="3:4" x14ac:dyDescent="0.35">
      <c r="C40" s="11">
        <v>44343</v>
      </c>
      <c r="D40">
        <v>69.459999999999994</v>
      </c>
    </row>
    <row r="41" spans="3:4" x14ac:dyDescent="0.35">
      <c r="C41" s="11">
        <v>44344</v>
      </c>
      <c r="D41">
        <v>69.63</v>
      </c>
    </row>
    <row r="42" spans="3:4" x14ac:dyDescent="0.35">
      <c r="C42" s="11">
        <v>44347</v>
      </c>
      <c r="D42">
        <v>69.319999999999993</v>
      </c>
    </row>
    <row r="43" spans="3:4" x14ac:dyDescent="0.35">
      <c r="C43" s="11">
        <v>44348</v>
      </c>
      <c r="D43">
        <v>70.25</v>
      </c>
    </row>
    <row r="44" spans="3:4" x14ac:dyDescent="0.35">
      <c r="C44" s="11">
        <v>44349</v>
      </c>
      <c r="D44">
        <v>71.349999999999994</v>
      </c>
    </row>
    <row r="45" spans="3:4" x14ac:dyDescent="0.35">
      <c r="C45" s="11">
        <v>44350</v>
      </c>
      <c r="D45">
        <v>71.31</v>
      </c>
    </row>
    <row r="46" spans="3:4" x14ac:dyDescent="0.35">
      <c r="C46" s="11">
        <v>44351</v>
      </c>
      <c r="D46">
        <v>71.89</v>
      </c>
    </row>
    <row r="47" spans="3:4" x14ac:dyDescent="0.35">
      <c r="C47" s="11">
        <v>44354</v>
      </c>
      <c r="D47">
        <v>71.489999999999995</v>
      </c>
    </row>
    <row r="48" spans="3:4" x14ac:dyDescent="0.35">
      <c r="C48" s="11">
        <v>44355</v>
      </c>
      <c r="D48">
        <v>72.22</v>
      </c>
    </row>
    <row r="49" spans="3:4" x14ac:dyDescent="0.35">
      <c r="C49" s="11">
        <v>44356</v>
      </c>
      <c r="D49">
        <v>72.22</v>
      </c>
    </row>
    <row r="50" spans="3:4" x14ac:dyDescent="0.35">
      <c r="C50" s="11">
        <v>44357</v>
      </c>
      <c r="D50">
        <v>72.52</v>
      </c>
    </row>
    <row r="51" spans="3:4" x14ac:dyDescent="0.35">
      <c r="C51" s="11">
        <v>44358</v>
      </c>
      <c r="D51">
        <v>72.69</v>
      </c>
    </row>
    <row r="52" spans="3:4" x14ac:dyDescent="0.35">
      <c r="C52" s="11">
        <v>44361</v>
      </c>
      <c r="D52">
        <v>72.86</v>
      </c>
    </row>
    <row r="53" spans="3:4" x14ac:dyDescent="0.35">
      <c r="C53" s="11">
        <v>44362</v>
      </c>
      <c r="D53">
        <v>73.989999999999995</v>
      </c>
    </row>
    <row r="54" spans="3:4" x14ac:dyDescent="0.35">
      <c r="C54" s="11">
        <v>44363</v>
      </c>
      <c r="D54">
        <v>74.39</v>
      </c>
    </row>
    <row r="55" spans="3:4" x14ac:dyDescent="0.35">
      <c r="C55" s="11">
        <v>44364</v>
      </c>
      <c r="D55">
        <v>73.08</v>
      </c>
    </row>
    <row r="56" spans="3:4" x14ac:dyDescent="0.35">
      <c r="C56" s="11">
        <v>44365</v>
      </c>
      <c r="D56">
        <v>73.510000000000005</v>
      </c>
    </row>
    <row r="57" spans="3:4" x14ac:dyDescent="0.35">
      <c r="C57" s="11">
        <v>44368</v>
      </c>
      <c r="D57">
        <v>74.900000000000006</v>
      </c>
    </row>
    <row r="58" spans="3:4" x14ac:dyDescent="0.35">
      <c r="C58" s="11">
        <v>44369</v>
      </c>
      <c r="D58">
        <v>74.81</v>
      </c>
    </row>
    <row r="59" spans="3:4" x14ac:dyDescent="0.35">
      <c r="C59" s="11">
        <v>44370</v>
      </c>
      <c r="D59">
        <v>75.19</v>
      </c>
    </row>
    <row r="60" spans="3:4" x14ac:dyDescent="0.35">
      <c r="C60" s="11">
        <v>44371</v>
      </c>
      <c r="D60">
        <v>75.56</v>
      </c>
    </row>
    <row r="61" spans="3:4" x14ac:dyDescent="0.35">
      <c r="C61" s="11">
        <v>44372</v>
      </c>
      <c r="D61">
        <v>76.180000000000007</v>
      </c>
    </row>
    <row r="62" spans="3:4" x14ac:dyDescent="0.35">
      <c r="C62" s="11">
        <v>44375</v>
      </c>
      <c r="D62">
        <v>74.680000000000007</v>
      </c>
    </row>
    <row r="63" spans="3:4" x14ac:dyDescent="0.35">
      <c r="C63" s="11">
        <v>44376</v>
      </c>
      <c r="D63">
        <v>74.760000000000005</v>
      </c>
    </row>
    <row r="64" spans="3:4" x14ac:dyDescent="0.35">
      <c r="C64" s="11">
        <v>44377</v>
      </c>
      <c r="D64">
        <v>75.13</v>
      </c>
    </row>
    <row r="65" spans="3:4" x14ac:dyDescent="0.35">
      <c r="C65" s="11">
        <v>44378</v>
      </c>
      <c r="D65">
        <v>75.84</v>
      </c>
    </row>
    <row r="66" spans="3:4" x14ac:dyDescent="0.35">
      <c r="C66" s="11">
        <v>44379</v>
      </c>
      <c r="D66">
        <v>76.17</v>
      </c>
    </row>
    <row r="67" spans="3:4" x14ac:dyDescent="0.35">
      <c r="C67" s="11">
        <v>44382</v>
      </c>
      <c r="D67">
        <v>77.16</v>
      </c>
    </row>
    <row r="68" spans="3:4" x14ac:dyDescent="0.35">
      <c r="C68" s="11">
        <v>44383</v>
      </c>
      <c r="D68">
        <v>74.53</v>
      </c>
    </row>
    <row r="69" spans="3:4" x14ac:dyDescent="0.35">
      <c r="C69" s="11">
        <v>44384</v>
      </c>
      <c r="D69">
        <v>73.430000000000007</v>
      </c>
    </row>
    <row r="70" spans="3:4" x14ac:dyDescent="0.35">
      <c r="C70" s="11">
        <v>44385</v>
      </c>
      <c r="D70">
        <v>74.12</v>
      </c>
    </row>
    <row r="71" spans="3:4" x14ac:dyDescent="0.35">
      <c r="C71" s="11">
        <v>44386</v>
      </c>
      <c r="D71">
        <v>75.55</v>
      </c>
    </row>
    <row r="72" spans="3:4" x14ac:dyDescent="0.35">
      <c r="C72" s="11">
        <v>44389</v>
      </c>
      <c r="D72">
        <v>75.16</v>
      </c>
    </row>
    <row r="73" spans="3:4" x14ac:dyDescent="0.35">
      <c r="C73" s="11">
        <v>44390</v>
      </c>
      <c r="D73">
        <v>76.489999999999995</v>
      </c>
    </row>
    <row r="74" spans="3:4" x14ac:dyDescent="0.35">
      <c r="C74" s="11">
        <v>44391</v>
      </c>
      <c r="D74">
        <v>74.760000000000005</v>
      </c>
    </row>
    <row r="75" spans="3:4" x14ac:dyDescent="0.35">
      <c r="C75" s="11">
        <v>44392</v>
      </c>
      <c r="D75">
        <v>73.47</v>
      </c>
    </row>
    <row r="76" spans="3:4" x14ac:dyDescent="0.35">
      <c r="C76" s="11">
        <v>44393</v>
      </c>
      <c r="D76">
        <v>73.59</v>
      </c>
    </row>
    <row r="77" spans="3:4" x14ac:dyDescent="0.35">
      <c r="C77" s="11">
        <v>44396</v>
      </c>
      <c r="D77">
        <v>68.62</v>
      </c>
    </row>
    <row r="78" spans="3:4" x14ac:dyDescent="0.35">
      <c r="C78" s="11">
        <v>44397</v>
      </c>
      <c r="D78">
        <v>69.349999999999994</v>
      </c>
    </row>
    <row r="79" spans="3:4" x14ac:dyDescent="0.35">
      <c r="C79" s="11">
        <v>44398</v>
      </c>
      <c r="D79">
        <v>72.23</v>
      </c>
    </row>
    <row r="80" spans="3:4" x14ac:dyDescent="0.35">
      <c r="C80" s="11">
        <v>44399</v>
      </c>
      <c r="D80">
        <v>73.790000000000006</v>
      </c>
    </row>
    <row r="81" spans="3:4" x14ac:dyDescent="0.35">
      <c r="C81" s="11">
        <v>44400</v>
      </c>
      <c r="D81">
        <v>74.099999999999994</v>
      </c>
    </row>
    <row r="82" spans="3:4" x14ac:dyDescent="0.35">
      <c r="C82" s="11">
        <v>44403</v>
      </c>
      <c r="D82">
        <v>74.5</v>
      </c>
    </row>
    <row r="83" spans="3:4" x14ac:dyDescent="0.35">
      <c r="C83" s="11">
        <v>44404</v>
      </c>
      <c r="D83">
        <v>74.48</v>
      </c>
    </row>
    <row r="84" spans="3:4" x14ac:dyDescent="0.35">
      <c r="C84" s="11">
        <v>44405</v>
      </c>
      <c r="D84">
        <v>74.739999999999995</v>
      </c>
    </row>
    <row r="85" spans="3:4" x14ac:dyDescent="0.35">
      <c r="C85" s="11">
        <v>44406</v>
      </c>
      <c r="D85">
        <v>76.05</v>
      </c>
    </row>
    <row r="86" spans="3:4" x14ac:dyDescent="0.35">
      <c r="C86" s="11">
        <v>44407</v>
      </c>
      <c r="D86">
        <v>76.33</v>
      </c>
    </row>
    <row r="87" spans="3:4" x14ac:dyDescent="0.35">
      <c r="C87" s="11">
        <v>44410</v>
      </c>
      <c r="D87">
        <v>72.89</v>
      </c>
    </row>
    <row r="88" spans="3:4" x14ac:dyDescent="0.35">
      <c r="C88" s="11">
        <v>44411</v>
      </c>
      <c r="D88">
        <v>72.41</v>
      </c>
    </row>
    <row r="89" spans="3:4" x14ac:dyDescent="0.35">
      <c r="C89" s="11">
        <v>44412</v>
      </c>
      <c r="D89">
        <v>70.38</v>
      </c>
    </row>
    <row r="90" spans="3:4" x14ac:dyDescent="0.35">
      <c r="C90" s="11">
        <v>44413</v>
      </c>
      <c r="D90">
        <v>71.290000000000006</v>
      </c>
    </row>
    <row r="91" spans="3:4" x14ac:dyDescent="0.35">
      <c r="C91" s="11">
        <v>44414</v>
      </c>
      <c r="D91">
        <v>70.7</v>
      </c>
    </row>
    <row r="92" spans="3:4" x14ac:dyDescent="0.35">
      <c r="C92" s="11">
        <v>44417</v>
      </c>
      <c r="D92">
        <v>69.040000000000006</v>
      </c>
    </row>
    <row r="93" spans="3:4" x14ac:dyDescent="0.35">
      <c r="C93" s="11">
        <v>44418</v>
      </c>
      <c r="D93">
        <v>70.63</v>
      </c>
    </row>
    <row r="94" spans="3:4" x14ac:dyDescent="0.35">
      <c r="C94" s="11">
        <v>44419</v>
      </c>
      <c r="D94">
        <v>71.44</v>
      </c>
    </row>
    <row r="95" spans="3:4" x14ac:dyDescent="0.35">
      <c r="C95" s="11">
        <v>44420</v>
      </c>
      <c r="D95">
        <v>71.31</v>
      </c>
    </row>
    <row r="96" spans="3:4" x14ac:dyDescent="0.35">
      <c r="C96" s="11">
        <v>44421</v>
      </c>
      <c r="D96">
        <v>70.59</v>
      </c>
    </row>
    <row r="97" spans="3:4" x14ac:dyDescent="0.35">
      <c r="C97" s="11">
        <v>44424</v>
      </c>
      <c r="D97">
        <v>69.510000000000005</v>
      </c>
    </row>
    <row r="98" spans="3:4" x14ac:dyDescent="0.35">
      <c r="C98" s="11">
        <v>44425</v>
      </c>
      <c r="D98">
        <v>69.03</v>
      </c>
    </row>
    <row r="99" spans="3:4" x14ac:dyDescent="0.35">
      <c r="C99" s="11">
        <v>44426</v>
      </c>
      <c r="D99">
        <v>68.23</v>
      </c>
    </row>
    <row r="100" spans="3:4" x14ac:dyDescent="0.35">
      <c r="C100" s="11">
        <v>44427</v>
      </c>
      <c r="D100">
        <v>66.45</v>
      </c>
    </row>
    <row r="101" spans="3:4" x14ac:dyDescent="0.35">
      <c r="C101" s="11">
        <v>44428</v>
      </c>
      <c r="D101">
        <v>65.180000000000007</v>
      </c>
    </row>
    <row r="102" spans="3:4" x14ac:dyDescent="0.35">
      <c r="C102" s="11">
        <v>44431</v>
      </c>
      <c r="D102">
        <v>68.75</v>
      </c>
    </row>
    <row r="103" spans="3:4" x14ac:dyDescent="0.35">
      <c r="C103" s="11">
        <v>44432</v>
      </c>
      <c r="D103">
        <v>71.05</v>
      </c>
    </row>
    <row r="104" spans="3:4" x14ac:dyDescent="0.35">
      <c r="C104" s="11">
        <v>44433</v>
      </c>
      <c r="D104">
        <v>72.25</v>
      </c>
    </row>
    <row r="105" spans="3:4" x14ac:dyDescent="0.35">
      <c r="C105" s="11">
        <v>44434</v>
      </c>
      <c r="D105">
        <v>71.069999999999993</v>
      </c>
    </row>
    <row r="106" spans="3:4" x14ac:dyDescent="0.35">
      <c r="C106" s="11">
        <v>44435</v>
      </c>
      <c r="D106">
        <v>72.7</v>
      </c>
    </row>
    <row r="107" spans="3:4" x14ac:dyDescent="0.35">
      <c r="C107" s="11">
        <v>44438</v>
      </c>
      <c r="D107">
        <v>73.41</v>
      </c>
    </row>
    <row r="108" spans="3:4" x14ac:dyDescent="0.35">
      <c r="C108" s="11">
        <v>44439</v>
      </c>
      <c r="D108">
        <v>72.989999999999995</v>
      </c>
    </row>
    <row r="109" spans="3:4" x14ac:dyDescent="0.35">
      <c r="C109" s="11">
        <v>44440</v>
      </c>
      <c r="D109">
        <v>71.59</v>
      </c>
    </row>
    <row r="110" spans="3:4" x14ac:dyDescent="0.35">
      <c r="C110" s="11">
        <v>44441</v>
      </c>
      <c r="D110">
        <v>73.03</v>
      </c>
    </row>
    <row r="111" spans="3:4" x14ac:dyDescent="0.35">
      <c r="C111" s="11">
        <v>44442</v>
      </c>
      <c r="D111">
        <v>72.61</v>
      </c>
    </row>
    <row r="112" spans="3:4" x14ac:dyDescent="0.35">
      <c r="C112" s="11">
        <v>44445</v>
      </c>
      <c r="D112">
        <v>72.22</v>
      </c>
    </row>
    <row r="113" spans="3:4" x14ac:dyDescent="0.35">
      <c r="C113" s="11">
        <v>44446</v>
      </c>
      <c r="D113">
        <v>71.69</v>
      </c>
    </row>
    <row r="114" spans="3:4" x14ac:dyDescent="0.35">
      <c r="C114" s="11">
        <v>44447</v>
      </c>
      <c r="D114">
        <v>72.599999999999994</v>
      </c>
    </row>
    <row r="115" spans="3:4" x14ac:dyDescent="0.35">
      <c r="C115" s="11">
        <v>44448</v>
      </c>
      <c r="D115">
        <v>71.45</v>
      </c>
    </row>
    <row r="116" spans="3:4" x14ac:dyDescent="0.35">
      <c r="C116" s="11">
        <v>44449</v>
      </c>
      <c r="D116">
        <v>72.92</v>
      </c>
    </row>
    <row r="117" spans="3:4" x14ac:dyDescent="0.35">
      <c r="C117" s="11">
        <v>44452</v>
      </c>
      <c r="D117">
        <v>73.510000000000005</v>
      </c>
    </row>
    <row r="118" spans="3:4" x14ac:dyDescent="0.35">
      <c r="C118" s="11">
        <v>44453</v>
      </c>
      <c r="D118">
        <v>73.599999999999994</v>
      </c>
    </row>
    <row r="119" spans="3:4" x14ac:dyDescent="0.35">
      <c r="C119" s="11">
        <v>44454</v>
      </c>
      <c r="D119">
        <v>75.459999999999994</v>
      </c>
    </row>
    <row r="120" spans="3:4" x14ac:dyDescent="0.35">
      <c r="C120" s="11">
        <v>44455</v>
      </c>
      <c r="D120">
        <v>75.67</v>
      </c>
    </row>
    <row r="121" spans="3:4" x14ac:dyDescent="0.35">
      <c r="C121" s="11">
        <v>44456</v>
      </c>
      <c r="D121">
        <v>75.34</v>
      </c>
    </row>
    <row r="122" spans="3:4" x14ac:dyDescent="0.35">
      <c r="C122" s="11">
        <v>44459</v>
      </c>
      <c r="D122">
        <v>73.92</v>
      </c>
    </row>
    <row r="123" spans="3:4" x14ac:dyDescent="0.35">
      <c r="C123" s="11">
        <v>44460</v>
      </c>
      <c r="D123">
        <v>74.36</v>
      </c>
    </row>
    <row r="124" spans="3:4" x14ac:dyDescent="0.35">
      <c r="C124" s="11">
        <v>44461</v>
      </c>
      <c r="D124">
        <v>76.19</v>
      </c>
    </row>
    <row r="125" spans="3:4" x14ac:dyDescent="0.35">
      <c r="C125" s="11">
        <v>44462</v>
      </c>
      <c r="D125">
        <v>77.25</v>
      </c>
    </row>
    <row r="126" spans="3:4" x14ac:dyDescent="0.35">
      <c r="C126" s="11">
        <v>44463</v>
      </c>
      <c r="D126">
        <v>78.09</v>
      </c>
    </row>
    <row r="127" spans="3:4" x14ac:dyDescent="0.35">
      <c r="C127" s="11">
        <v>44466</v>
      </c>
      <c r="D127">
        <v>79.53</v>
      </c>
    </row>
    <row r="128" spans="3:4" x14ac:dyDescent="0.35">
      <c r="C128" s="11">
        <v>44467</v>
      </c>
      <c r="D128">
        <v>79.09</v>
      </c>
    </row>
    <row r="129" spans="3:4" x14ac:dyDescent="0.35">
      <c r="C129" s="11">
        <v>44468</v>
      </c>
      <c r="D129">
        <v>78.64</v>
      </c>
    </row>
    <row r="130" spans="3:4" x14ac:dyDescent="0.35">
      <c r="C130" s="11">
        <v>44469</v>
      </c>
      <c r="D130">
        <v>78.52</v>
      </c>
    </row>
    <row r="131" spans="3:4" x14ac:dyDescent="0.35">
      <c r="C131" s="11">
        <v>44470</v>
      </c>
      <c r="D131">
        <v>79.28</v>
      </c>
    </row>
    <row r="132" spans="3:4" x14ac:dyDescent="0.35">
      <c r="C132" s="11">
        <v>44473</v>
      </c>
      <c r="D132">
        <v>81.260000000000005</v>
      </c>
    </row>
    <row r="133" spans="3:4" x14ac:dyDescent="0.35">
      <c r="C133" s="11">
        <v>44474</v>
      </c>
      <c r="D133">
        <v>82.56</v>
      </c>
    </row>
    <row r="134" spans="3:4" x14ac:dyDescent="0.35">
      <c r="C134" s="11">
        <v>44475</v>
      </c>
      <c r="D134">
        <v>81.08</v>
      </c>
    </row>
    <row r="135" spans="3:4" x14ac:dyDescent="0.35">
      <c r="C135" s="11">
        <v>44476</v>
      </c>
      <c r="D135">
        <v>81.95</v>
      </c>
    </row>
    <row r="136" spans="3:4" x14ac:dyDescent="0.35">
      <c r="C136" s="11">
        <v>44477</v>
      </c>
      <c r="D136">
        <v>82.39</v>
      </c>
    </row>
    <row r="137" spans="3:4" x14ac:dyDescent="0.35">
      <c r="C137" s="11">
        <v>44480</v>
      </c>
      <c r="D137">
        <v>83.65</v>
      </c>
    </row>
    <row r="138" spans="3:4" x14ac:dyDescent="0.35">
      <c r="C138" s="11">
        <v>44481</v>
      </c>
      <c r="D138">
        <v>83.42</v>
      </c>
    </row>
    <row r="139" spans="3:4" x14ac:dyDescent="0.35">
      <c r="C139" s="11">
        <v>44482</v>
      </c>
      <c r="D139">
        <v>83.18</v>
      </c>
    </row>
    <row r="140" spans="3:4" x14ac:dyDescent="0.35">
      <c r="C140" s="11">
        <v>44483</v>
      </c>
      <c r="D140">
        <v>84</v>
      </c>
    </row>
    <row r="141" spans="3:4" x14ac:dyDescent="0.35">
      <c r="C141" s="11">
        <v>44484</v>
      </c>
      <c r="D141">
        <v>84.86</v>
      </c>
    </row>
    <row r="142" spans="3:4" x14ac:dyDescent="0.35">
      <c r="C142" s="11">
        <v>44487</v>
      </c>
      <c r="D142">
        <v>84.33</v>
      </c>
    </row>
    <row r="143" spans="3:4" x14ac:dyDescent="0.35">
      <c r="C143" s="11">
        <v>44488</v>
      </c>
      <c r="D143">
        <v>85.08</v>
      </c>
    </row>
    <row r="144" spans="3:4" x14ac:dyDescent="0.35">
      <c r="C144" s="11">
        <v>44489</v>
      </c>
      <c r="D144">
        <v>85.82</v>
      </c>
    </row>
    <row r="145" spans="3:4" x14ac:dyDescent="0.35">
      <c r="C145" s="11">
        <v>44490</v>
      </c>
      <c r="D145">
        <v>84.61</v>
      </c>
    </row>
    <row r="146" spans="3:4" x14ac:dyDescent="0.35">
      <c r="C146" s="11">
        <v>44491</v>
      </c>
      <c r="D146">
        <v>85.53</v>
      </c>
    </row>
    <row r="147" spans="3:4" x14ac:dyDescent="0.35">
      <c r="C147" s="11">
        <v>44494</v>
      </c>
      <c r="D147">
        <v>85.99</v>
      </c>
    </row>
    <row r="148" spans="3:4" x14ac:dyDescent="0.35">
      <c r="C148" s="11">
        <v>44495</v>
      </c>
      <c r="D148">
        <v>86.4</v>
      </c>
    </row>
    <row r="149" spans="3:4" x14ac:dyDescent="0.35">
      <c r="C149" s="11">
        <v>44496</v>
      </c>
      <c r="D149">
        <v>84.58</v>
      </c>
    </row>
    <row r="150" spans="3:4" x14ac:dyDescent="0.35">
      <c r="C150" s="11">
        <v>44497</v>
      </c>
      <c r="D150">
        <v>84.32</v>
      </c>
    </row>
    <row r="151" spans="3:4" x14ac:dyDescent="0.35">
      <c r="C151" s="11">
        <v>44498</v>
      </c>
      <c r="D151">
        <v>84.38</v>
      </c>
    </row>
    <row r="152" spans="3:4" x14ac:dyDescent="0.35">
      <c r="C152" s="11">
        <v>44501</v>
      </c>
      <c r="D152">
        <v>84.71</v>
      </c>
    </row>
    <row r="153" spans="3:4" x14ac:dyDescent="0.35">
      <c r="C153" s="11">
        <v>44502</v>
      </c>
      <c r="D153">
        <v>84.72</v>
      </c>
    </row>
    <row r="154" spans="3:4" x14ac:dyDescent="0.35">
      <c r="C154" s="11">
        <v>44503</v>
      </c>
      <c r="D154">
        <v>81.99</v>
      </c>
    </row>
    <row r="155" spans="3:4" x14ac:dyDescent="0.35">
      <c r="C155" s="11">
        <v>44504</v>
      </c>
      <c r="D155">
        <v>80.540000000000006</v>
      </c>
    </row>
    <row r="156" spans="3:4" x14ac:dyDescent="0.35">
      <c r="C156" s="11">
        <v>44505</v>
      </c>
      <c r="D156">
        <v>82.74</v>
      </c>
    </row>
    <row r="157" spans="3:4" x14ac:dyDescent="0.35">
      <c r="C157" s="11">
        <v>44508</v>
      </c>
      <c r="D157">
        <v>83.43</v>
      </c>
    </row>
    <row r="158" spans="3:4" x14ac:dyDescent="0.35">
      <c r="C158" s="11">
        <v>44509</v>
      </c>
      <c r="D158">
        <v>84.78</v>
      </c>
    </row>
    <row r="159" spans="3:4" x14ac:dyDescent="0.35">
      <c r="C159" s="11">
        <v>44510</v>
      </c>
      <c r="D159">
        <v>82.64</v>
      </c>
    </row>
    <row r="160" spans="3:4" x14ac:dyDescent="0.35">
      <c r="C160" s="11">
        <v>44511</v>
      </c>
      <c r="D160">
        <v>82.87</v>
      </c>
    </row>
    <row r="161" spans="3:4" x14ac:dyDescent="0.35">
      <c r="C161" s="11">
        <v>44512</v>
      </c>
      <c r="D161">
        <v>82.17</v>
      </c>
    </row>
    <row r="162" spans="3:4" x14ac:dyDescent="0.35">
      <c r="C162" s="11">
        <v>44515</v>
      </c>
      <c r="D162">
        <v>82.05</v>
      </c>
    </row>
    <row r="163" spans="3:4" x14ac:dyDescent="0.35">
      <c r="C163" s="11">
        <v>44516</v>
      </c>
      <c r="D163">
        <v>82.43</v>
      </c>
    </row>
    <row r="164" spans="3:4" x14ac:dyDescent="0.35">
      <c r="C164" s="11">
        <v>44517</v>
      </c>
      <c r="D164">
        <v>80.28</v>
      </c>
    </row>
    <row r="165" spans="3:4" x14ac:dyDescent="0.35">
      <c r="C165" s="11">
        <v>44518</v>
      </c>
      <c r="D165">
        <v>81.239999999999995</v>
      </c>
    </row>
    <row r="166" spans="3:4" x14ac:dyDescent="0.35">
      <c r="C166" s="11">
        <v>44519</v>
      </c>
      <c r="D166">
        <v>78.89</v>
      </c>
    </row>
    <row r="167" spans="3:4" x14ac:dyDescent="0.35">
      <c r="C167" s="11">
        <v>44522</v>
      </c>
      <c r="D167">
        <v>79.7</v>
      </c>
    </row>
    <row r="168" spans="3:4" x14ac:dyDescent="0.35">
      <c r="C168" s="11">
        <v>44523</v>
      </c>
      <c r="D168">
        <v>82.31</v>
      </c>
    </row>
    <row r="169" spans="3:4" x14ac:dyDescent="0.35">
      <c r="C169" s="11">
        <v>44524</v>
      </c>
      <c r="D169">
        <v>82.25</v>
      </c>
    </row>
    <row r="170" spans="3:4" x14ac:dyDescent="0.35">
      <c r="C170" s="11">
        <v>44525</v>
      </c>
      <c r="D170">
        <v>82.22</v>
      </c>
    </row>
    <row r="171" spans="3:4" x14ac:dyDescent="0.35">
      <c r="C171" s="11">
        <v>44526</v>
      </c>
      <c r="D171">
        <v>72.72</v>
      </c>
    </row>
    <row r="172" spans="3:4" x14ac:dyDescent="0.35">
      <c r="C172" s="11">
        <v>44529</v>
      </c>
      <c r="D172">
        <v>73.44</v>
      </c>
    </row>
    <row r="173" spans="3:4" x14ac:dyDescent="0.35">
      <c r="C173" s="11">
        <v>44530</v>
      </c>
      <c r="D173">
        <v>70.569999999999993</v>
      </c>
    </row>
    <row r="174" spans="3:4" x14ac:dyDescent="0.35">
      <c r="C174" s="11">
        <v>44531</v>
      </c>
      <c r="D174">
        <v>68.87</v>
      </c>
    </row>
    <row r="175" spans="3:4" x14ac:dyDescent="0.35">
      <c r="C175" s="11">
        <v>44532</v>
      </c>
      <c r="D175">
        <v>69.67</v>
      </c>
    </row>
    <row r="176" spans="3:4" x14ac:dyDescent="0.35">
      <c r="C176" s="11">
        <v>44533</v>
      </c>
      <c r="D176">
        <v>69.88</v>
      </c>
    </row>
    <row r="177" spans="3:4" x14ac:dyDescent="0.35">
      <c r="C177" s="11">
        <v>44536</v>
      </c>
      <c r="D177">
        <v>73.08</v>
      </c>
    </row>
    <row r="178" spans="3:4" x14ac:dyDescent="0.35">
      <c r="C178" s="11">
        <v>44537</v>
      </c>
      <c r="D178">
        <v>75.44</v>
      </c>
    </row>
    <row r="179" spans="3:4" x14ac:dyDescent="0.35">
      <c r="C179" s="11">
        <v>44538</v>
      </c>
      <c r="D179">
        <v>75.819999999999993</v>
      </c>
    </row>
    <row r="180" spans="3:4" x14ac:dyDescent="0.35">
      <c r="C180" s="11">
        <v>44539</v>
      </c>
      <c r="D180">
        <v>74.42</v>
      </c>
    </row>
    <row r="181" spans="3:4" x14ac:dyDescent="0.35">
      <c r="C181" s="11">
        <v>44540</v>
      </c>
      <c r="D181">
        <v>75.150000000000006</v>
      </c>
    </row>
    <row r="182" spans="3:4" x14ac:dyDescent="0.35">
      <c r="C182" s="11">
        <v>44543</v>
      </c>
      <c r="D182">
        <v>74.39</v>
      </c>
    </row>
    <row r="183" spans="3:4" x14ac:dyDescent="0.35">
      <c r="C183" s="11">
        <v>44544</v>
      </c>
      <c r="D183">
        <v>73.7</v>
      </c>
    </row>
    <row r="184" spans="3:4" x14ac:dyDescent="0.35">
      <c r="C184" s="11">
        <v>44545</v>
      </c>
      <c r="D184">
        <v>73.88</v>
      </c>
    </row>
    <row r="185" spans="3:4" x14ac:dyDescent="0.35">
      <c r="C185" s="11">
        <v>44546</v>
      </c>
      <c r="D185">
        <v>75.02</v>
      </c>
    </row>
    <row r="186" spans="3:4" x14ac:dyDescent="0.35">
      <c r="C186" s="11">
        <v>44547</v>
      </c>
      <c r="D186">
        <v>73.52</v>
      </c>
    </row>
    <row r="187" spans="3:4" x14ac:dyDescent="0.35">
      <c r="C187" s="11">
        <v>44550</v>
      </c>
      <c r="D187">
        <v>71.52</v>
      </c>
    </row>
    <row r="188" spans="3:4" x14ac:dyDescent="0.35">
      <c r="C188" s="11">
        <v>44551</v>
      </c>
      <c r="D188">
        <v>73.98</v>
      </c>
    </row>
    <row r="189" spans="3:4" x14ac:dyDescent="0.35">
      <c r="C189" s="11">
        <v>44552</v>
      </c>
      <c r="D189">
        <v>75.290000000000006</v>
      </c>
    </row>
    <row r="190" spans="3:4" x14ac:dyDescent="0.35">
      <c r="C190" s="11">
        <v>44553</v>
      </c>
      <c r="D190">
        <v>76.849999999999994</v>
      </c>
    </row>
    <row r="191" spans="3:4" x14ac:dyDescent="0.35">
      <c r="C191" s="11">
        <v>44554</v>
      </c>
      <c r="D191">
        <v>76.14</v>
      </c>
    </row>
    <row r="192" spans="3:4" x14ac:dyDescent="0.35">
      <c r="C192" s="11">
        <v>44557</v>
      </c>
      <c r="D192">
        <v>78.599999999999994</v>
      </c>
    </row>
    <row r="193" spans="3:4" x14ac:dyDescent="0.35">
      <c r="C193" s="11">
        <v>44558</v>
      </c>
      <c r="D193">
        <v>78.94</v>
      </c>
    </row>
    <row r="194" spans="3:4" x14ac:dyDescent="0.35">
      <c r="C194" s="11">
        <v>44559</v>
      </c>
      <c r="D194">
        <v>79.23</v>
      </c>
    </row>
    <row r="195" spans="3:4" x14ac:dyDescent="0.35">
      <c r="C195" s="11">
        <v>44560</v>
      </c>
      <c r="D195">
        <v>79.319999999999993</v>
      </c>
    </row>
    <row r="196" spans="3:4" x14ac:dyDescent="0.35">
      <c r="C196" s="11">
        <v>44561</v>
      </c>
      <c r="D196">
        <v>77.78</v>
      </c>
    </row>
    <row r="197" spans="3:4" x14ac:dyDescent="0.35">
      <c r="C197" s="11">
        <v>44564</v>
      </c>
      <c r="D197">
        <v>78.98</v>
      </c>
    </row>
    <row r="198" spans="3:4" x14ac:dyDescent="0.35">
      <c r="C198" s="11">
        <v>44565</v>
      </c>
      <c r="D198">
        <v>80</v>
      </c>
    </row>
    <row r="199" spans="3:4" x14ac:dyDescent="0.35">
      <c r="C199" s="11">
        <v>44566</v>
      </c>
      <c r="D199">
        <v>80.8</v>
      </c>
    </row>
    <row r="200" spans="3:4" x14ac:dyDescent="0.35">
      <c r="C200" s="11">
        <v>44567</v>
      </c>
      <c r="D200">
        <v>81.99</v>
      </c>
    </row>
    <row r="201" spans="3:4" x14ac:dyDescent="0.35">
      <c r="C201" s="11">
        <v>44568</v>
      </c>
      <c r="D201">
        <v>81.75</v>
      </c>
    </row>
    <row r="202" spans="3:4" x14ac:dyDescent="0.35">
      <c r="C202" s="11">
        <v>44571</v>
      </c>
      <c r="D202">
        <v>80.87</v>
      </c>
    </row>
    <row r="203" spans="3:4" x14ac:dyDescent="0.35">
      <c r="C203" s="11">
        <v>44572</v>
      </c>
      <c r="D203">
        <v>83.72</v>
      </c>
    </row>
    <row r="204" spans="3:4" x14ac:dyDescent="0.35">
      <c r="C204" s="11">
        <v>44573</v>
      </c>
      <c r="D204">
        <v>84.67</v>
      </c>
    </row>
    <row r="205" spans="3:4" x14ac:dyDescent="0.35">
      <c r="C205" s="11">
        <v>44574</v>
      </c>
      <c r="D205">
        <v>84.47</v>
      </c>
    </row>
    <row r="206" spans="3:4" x14ac:dyDescent="0.35">
      <c r="C206" s="11">
        <v>44575</v>
      </c>
      <c r="D206">
        <v>86.06</v>
      </c>
    </row>
    <row r="207" spans="3:4" x14ac:dyDescent="0.35">
      <c r="C207" s="11">
        <v>44578</v>
      </c>
      <c r="D207">
        <v>86.48</v>
      </c>
    </row>
    <row r="208" spans="3:4" x14ac:dyDescent="0.35">
      <c r="C208" s="11">
        <v>44579</v>
      </c>
      <c r="D208">
        <v>87.51</v>
      </c>
    </row>
    <row r="209" spans="3:4" x14ac:dyDescent="0.35">
      <c r="C209" s="11">
        <v>44580</v>
      </c>
      <c r="D209">
        <v>88.44</v>
      </c>
    </row>
    <row r="210" spans="3:4" x14ac:dyDescent="0.35">
      <c r="C210" s="11">
        <v>44581</v>
      </c>
      <c r="D210">
        <v>88.38</v>
      </c>
    </row>
    <row r="211" spans="3:4" x14ac:dyDescent="0.35">
      <c r="C211" s="11">
        <v>44582</v>
      </c>
      <c r="D211">
        <v>87.89</v>
      </c>
    </row>
    <row r="212" spans="3:4" x14ac:dyDescent="0.35">
      <c r="C212" s="11">
        <v>44585</v>
      </c>
      <c r="D212">
        <v>86.27</v>
      </c>
    </row>
    <row r="213" spans="3:4" x14ac:dyDescent="0.35">
      <c r="C213" s="11">
        <v>44586</v>
      </c>
      <c r="D213">
        <v>88.2</v>
      </c>
    </row>
    <row r="214" spans="3:4" x14ac:dyDescent="0.35">
      <c r="C214" s="11">
        <v>44587</v>
      </c>
      <c r="D214">
        <v>89.96</v>
      </c>
    </row>
    <row r="215" spans="3:4" x14ac:dyDescent="0.35">
      <c r="C215" s="11">
        <v>44588</v>
      </c>
      <c r="D215">
        <v>89.34</v>
      </c>
    </row>
    <row r="216" spans="3:4" x14ac:dyDescent="0.35">
      <c r="C216" s="11">
        <v>44589</v>
      </c>
      <c r="D216">
        <v>90.03</v>
      </c>
    </row>
    <row r="217" spans="3:4" x14ac:dyDescent="0.35">
      <c r="C217" s="11">
        <v>44592</v>
      </c>
      <c r="D217">
        <v>91.21</v>
      </c>
    </row>
    <row r="218" spans="3:4" x14ac:dyDescent="0.35">
      <c r="C218" s="11">
        <v>44593</v>
      </c>
      <c r="D218">
        <v>89.16</v>
      </c>
    </row>
    <row r="219" spans="3:4" x14ac:dyDescent="0.35">
      <c r="C219" s="11">
        <v>44594</v>
      </c>
      <c r="D219">
        <v>89.47</v>
      </c>
    </row>
    <row r="220" spans="3:4" x14ac:dyDescent="0.35">
      <c r="C220" s="11">
        <v>44595</v>
      </c>
      <c r="D220">
        <v>91.11</v>
      </c>
    </row>
    <row r="221" spans="3:4" x14ac:dyDescent="0.35">
      <c r="C221" s="11">
        <v>44596</v>
      </c>
      <c r="D221">
        <v>93.27</v>
      </c>
    </row>
    <row r="222" spans="3:4" x14ac:dyDescent="0.35">
      <c r="C222" s="11">
        <v>44599</v>
      </c>
      <c r="D222">
        <v>92.69</v>
      </c>
    </row>
    <row r="223" spans="3:4" x14ac:dyDescent="0.35">
      <c r="C223" s="11">
        <v>44600</v>
      </c>
      <c r="D223">
        <v>90.78</v>
      </c>
    </row>
    <row r="224" spans="3:4" x14ac:dyDescent="0.35">
      <c r="C224" s="11">
        <v>44601</v>
      </c>
      <c r="D224">
        <v>91.55</v>
      </c>
    </row>
    <row r="225" spans="3:4" x14ac:dyDescent="0.35">
      <c r="C225" s="11">
        <v>44602</v>
      </c>
      <c r="D225">
        <v>91.41</v>
      </c>
    </row>
    <row r="226" spans="3:4" x14ac:dyDescent="0.35">
      <c r="C226" s="11">
        <v>44603</v>
      </c>
      <c r="D226">
        <v>94.44</v>
      </c>
    </row>
    <row r="227" spans="3:4" x14ac:dyDescent="0.35">
      <c r="C227" s="11">
        <v>44606</v>
      </c>
      <c r="D227">
        <v>96.48</v>
      </c>
    </row>
    <row r="228" spans="3:4" x14ac:dyDescent="0.35">
      <c r="C228" s="11">
        <v>44607</v>
      </c>
      <c r="D228">
        <v>93.28</v>
      </c>
    </row>
    <row r="229" spans="3:4" x14ac:dyDescent="0.35">
      <c r="C229" s="11">
        <v>44608</v>
      </c>
      <c r="D229">
        <v>94.81</v>
      </c>
    </row>
    <row r="230" spans="3:4" x14ac:dyDescent="0.35">
      <c r="C230" s="11">
        <v>44609</v>
      </c>
      <c r="D230">
        <v>92.97</v>
      </c>
    </row>
    <row r="231" spans="3:4" x14ac:dyDescent="0.35">
      <c r="C231" s="11">
        <v>44610</v>
      </c>
      <c r="D231">
        <v>93.54</v>
      </c>
    </row>
    <row r="232" spans="3:4" x14ac:dyDescent="0.35">
      <c r="C232" s="11">
        <v>44613</v>
      </c>
      <c r="D232">
        <v>95.39</v>
      </c>
    </row>
    <row r="233" spans="3:4" x14ac:dyDescent="0.35">
      <c r="C233" s="11">
        <v>44614</v>
      </c>
      <c r="D233">
        <v>96.84</v>
      </c>
    </row>
    <row r="234" spans="3:4" x14ac:dyDescent="0.35">
      <c r="C234" s="11">
        <v>44615</v>
      </c>
      <c r="D234">
        <v>96.84</v>
      </c>
    </row>
    <row r="235" spans="3:4" x14ac:dyDescent="0.35">
      <c r="C235" s="11">
        <v>44616</v>
      </c>
      <c r="D235">
        <v>99.08</v>
      </c>
    </row>
    <row r="236" spans="3:4" x14ac:dyDescent="0.35">
      <c r="C236" s="11">
        <v>44617</v>
      </c>
      <c r="D236">
        <v>97.93</v>
      </c>
    </row>
    <row r="237" spans="3:4" x14ac:dyDescent="0.35">
      <c r="C237" s="11">
        <v>44620</v>
      </c>
      <c r="D237">
        <v>100.99</v>
      </c>
    </row>
    <row r="238" spans="3:4" x14ac:dyDescent="0.35">
      <c r="C238" s="11">
        <v>44621</v>
      </c>
      <c r="D238">
        <v>104.97</v>
      </c>
    </row>
    <row r="239" spans="3:4" x14ac:dyDescent="0.35">
      <c r="C239" s="11">
        <v>44622</v>
      </c>
      <c r="D239">
        <v>112.93</v>
      </c>
    </row>
    <row r="240" spans="3:4" x14ac:dyDescent="0.35">
      <c r="C240" s="11">
        <v>44623</v>
      </c>
      <c r="D240">
        <v>110.46</v>
      </c>
    </row>
    <row r="241" spans="3:4" x14ac:dyDescent="0.35">
      <c r="C241" s="11">
        <v>44624</v>
      </c>
      <c r="D241">
        <v>118.11</v>
      </c>
    </row>
    <row r="242" spans="3:4" x14ac:dyDescent="0.35">
      <c r="C242" s="11">
        <v>44627</v>
      </c>
      <c r="D242">
        <v>123.21</v>
      </c>
    </row>
    <row r="243" spans="3:4" x14ac:dyDescent="0.35">
      <c r="C243" s="11">
        <v>44628</v>
      </c>
      <c r="D243">
        <v>127.98</v>
      </c>
    </row>
    <row r="244" spans="3:4" x14ac:dyDescent="0.35">
      <c r="C244" s="11">
        <v>44629</v>
      </c>
      <c r="D244">
        <v>111.14</v>
      </c>
    </row>
    <row r="245" spans="3:4" x14ac:dyDescent="0.35">
      <c r="C245" s="11">
        <v>44630</v>
      </c>
      <c r="D245">
        <v>109.33</v>
      </c>
    </row>
    <row r="246" spans="3:4" x14ac:dyDescent="0.35">
      <c r="C246" s="11">
        <v>44631</v>
      </c>
      <c r="D246">
        <v>112.67</v>
      </c>
    </row>
    <row r="247" spans="3:4" x14ac:dyDescent="0.35">
      <c r="C247" s="11">
        <v>44634</v>
      </c>
      <c r="D247">
        <v>106.9</v>
      </c>
    </row>
    <row r="248" spans="3:4" x14ac:dyDescent="0.35">
      <c r="C248" s="11">
        <v>44635</v>
      </c>
      <c r="D248">
        <v>99.91</v>
      </c>
    </row>
    <row r="249" spans="3:4" x14ac:dyDescent="0.35">
      <c r="C249" s="11">
        <v>44636</v>
      </c>
      <c r="D249">
        <v>98.02</v>
      </c>
    </row>
    <row r="250" spans="3:4" x14ac:dyDescent="0.35">
      <c r="C250" s="11">
        <v>44637</v>
      </c>
      <c r="D250">
        <v>106.64</v>
      </c>
    </row>
    <row r="251" spans="3:4" x14ac:dyDescent="0.35">
      <c r="C251" s="11">
        <v>44638</v>
      </c>
      <c r="D251">
        <v>107.93</v>
      </c>
    </row>
    <row r="252" spans="3:4" x14ac:dyDescent="0.35">
      <c r="C252" s="11">
        <v>44641</v>
      </c>
      <c r="D252">
        <v>115.62</v>
      </c>
    </row>
    <row r="253" spans="3:4" x14ac:dyDescent="0.35">
      <c r="C253" s="11">
        <v>44642</v>
      </c>
      <c r="D253">
        <v>115.48</v>
      </c>
    </row>
    <row r="254" spans="3:4" x14ac:dyDescent="0.35">
      <c r="C254" s="11">
        <v>44643</v>
      </c>
      <c r="D254">
        <v>121.6</v>
      </c>
    </row>
    <row r="255" spans="3:4" x14ac:dyDescent="0.35">
      <c r="C255" s="11">
        <v>44644</v>
      </c>
      <c r="D255">
        <v>119.03</v>
      </c>
    </row>
    <row r="256" spans="3:4" x14ac:dyDescent="0.35">
      <c r="C256" s="11">
        <v>44645</v>
      </c>
      <c r="D256">
        <v>120.65</v>
      </c>
    </row>
    <row r="257" spans="3:4" x14ac:dyDescent="0.35">
      <c r="C257" s="11">
        <v>44648</v>
      </c>
      <c r="D257">
        <v>112.48</v>
      </c>
    </row>
    <row r="258" spans="3:4" x14ac:dyDescent="0.35">
      <c r="C258" s="11">
        <v>44649</v>
      </c>
      <c r="D258">
        <v>110.23</v>
      </c>
    </row>
    <row r="259" spans="3:4" x14ac:dyDescent="0.35">
      <c r="C259" s="11">
        <v>44650</v>
      </c>
      <c r="D259">
        <v>113.45</v>
      </c>
    </row>
    <row r="260" spans="3:4" x14ac:dyDescent="0.35">
      <c r="C260" s="11">
        <v>44651</v>
      </c>
      <c r="D260">
        <v>107.91</v>
      </c>
    </row>
    <row r="261" spans="3:4" x14ac:dyDescent="0.35">
      <c r="C261" s="11">
        <v>44652</v>
      </c>
      <c r="D261">
        <v>104.39</v>
      </c>
    </row>
    <row r="262" spans="3:4" x14ac:dyDescent="0.35">
      <c r="C262" s="11">
        <v>44655</v>
      </c>
      <c r="D262">
        <v>107.53</v>
      </c>
    </row>
    <row r="263" spans="3:4" x14ac:dyDescent="0.35">
      <c r="C263" s="11">
        <v>44656</v>
      </c>
      <c r="D263">
        <v>106.64</v>
      </c>
    </row>
    <row r="264" spans="3:4" x14ac:dyDescent="0.35">
      <c r="C264" s="11">
        <v>44657</v>
      </c>
      <c r="D264">
        <v>101.07</v>
      </c>
    </row>
    <row r="265" spans="3:4" x14ac:dyDescent="0.35">
      <c r="C265" s="11">
        <v>44658</v>
      </c>
      <c r="D265">
        <v>100.58</v>
      </c>
    </row>
    <row r="266" spans="3:4" x14ac:dyDescent="0.35">
      <c r="C266" s="11">
        <v>44659</v>
      </c>
      <c r="D266">
        <v>102.78</v>
      </c>
    </row>
    <row r="267" spans="3:4" x14ac:dyDescent="0.35">
      <c r="C267" s="11">
        <v>44662</v>
      </c>
      <c r="D267">
        <v>98.48</v>
      </c>
    </row>
    <row r="268" spans="3:4" x14ac:dyDescent="0.35">
      <c r="C268" s="11">
        <v>44663</v>
      </c>
      <c r="D268">
        <v>104.64</v>
      </c>
    </row>
    <row r="269" spans="3:4" x14ac:dyDescent="0.35">
      <c r="C269" s="11">
        <v>44664</v>
      </c>
      <c r="D269">
        <v>108.78</v>
      </c>
    </row>
    <row r="270" spans="3:4" x14ac:dyDescent="0.35">
      <c r="C270" s="11">
        <v>44665</v>
      </c>
      <c r="D270">
        <v>111.7</v>
      </c>
    </row>
    <row r="271" spans="3:4" x14ac:dyDescent="0.35">
      <c r="C271" s="11">
        <v>44669</v>
      </c>
      <c r="D271">
        <v>113.16</v>
      </c>
    </row>
    <row r="272" spans="3:4" x14ac:dyDescent="0.35">
      <c r="C272" s="11">
        <v>44670</v>
      </c>
      <c r="D272">
        <v>107.25</v>
      </c>
    </row>
    <row r="273" spans="3:4" x14ac:dyDescent="0.35">
      <c r="C273" s="11">
        <v>44671</v>
      </c>
      <c r="D273">
        <v>106.8</v>
      </c>
    </row>
    <row r="274" spans="3:4" x14ac:dyDescent="0.35">
      <c r="C274" s="11">
        <v>44672</v>
      </c>
      <c r="D274">
        <v>108.33</v>
      </c>
    </row>
    <row r="275" spans="3:4" x14ac:dyDescent="0.35">
      <c r="C275" s="11">
        <v>44673</v>
      </c>
      <c r="D275">
        <v>106.65</v>
      </c>
    </row>
    <row r="276" spans="3:4" x14ac:dyDescent="0.35">
      <c r="C276" s="11">
        <v>44676</v>
      </c>
      <c r="D276">
        <v>102.32</v>
      </c>
    </row>
    <row r="277" spans="3:4" x14ac:dyDescent="0.35">
      <c r="C277" s="11">
        <v>44677</v>
      </c>
      <c r="D277">
        <v>104.99</v>
      </c>
    </row>
    <row r="278" spans="3:4" x14ac:dyDescent="0.35">
      <c r="C278" s="11">
        <v>44678</v>
      </c>
      <c r="D278">
        <v>105.32</v>
      </c>
    </row>
    <row r="279" spans="3:4" x14ac:dyDescent="0.35">
      <c r="C279" s="11">
        <v>44679</v>
      </c>
      <c r="D279">
        <v>107.59</v>
      </c>
    </row>
    <row r="280" spans="3:4" x14ac:dyDescent="0.35">
      <c r="C280" s="11">
        <v>44680</v>
      </c>
      <c r="D280">
        <v>109.34</v>
      </c>
    </row>
    <row r="281" spans="3:4" x14ac:dyDescent="0.35">
      <c r="C281" s="11">
        <v>44683</v>
      </c>
      <c r="D281">
        <v>107.58</v>
      </c>
    </row>
    <row r="282" spans="3:4" x14ac:dyDescent="0.35">
      <c r="C282" s="11">
        <v>44684</v>
      </c>
      <c r="D282">
        <v>104.97</v>
      </c>
    </row>
    <row r="283" spans="3:4" x14ac:dyDescent="0.35">
      <c r="C283" s="11">
        <v>44685</v>
      </c>
      <c r="D283">
        <v>110.14</v>
      </c>
    </row>
    <row r="284" spans="3:4" x14ac:dyDescent="0.35">
      <c r="C284" s="11">
        <v>44686</v>
      </c>
      <c r="D284">
        <v>110.9</v>
      </c>
    </row>
    <row r="285" spans="3:4" x14ac:dyDescent="0.35">
      <c r="C285" s="11">
        <v>44687</v>
      </c>
      <c r="D285">
        <v>112.39</v>
      </c>
    </row>
    <row r="286" spans="3:4" x14ac:dyDescent="0.35">
      <c r="C286" s="11">
        <v>44690</v>
      </c>
      <c r="D286">
        <v>105.94</v>
      </c>
    </row>
    <row r="287" spans="3:4" x14ac:dyDescent="0.35">
      <c r="C287" s="11">
        <v>44691</v>
      </c>
      <c r="D287">
        <v>102.46</v>
      </c>
    </row>
    <row r="288" spans="3:4" x14ac:dyDescent="0.35">
      <c r="C288" s="11">
        <v>44692</v>
      </c>
      <c r="D288">
        <v>107.51</v>
      </c>
    </row>
    <row r="289" spans="3:4" x14ac:dyDescent="0.35">
      <c r="C289" s="11">
        <v>44693</v>
      </c>
      <c r="D289">
        <v>107.45</v>
      </c>
    </row>
    <row r="290" spans="3:4" x14ac:dyDescent="0.35">
      <c r="C290" s="11">
        <v>44694</v>
      </c>
      <c r="D290">
        <v>111.55</v>
      </c>
    </row>
    <row r="291" spans="3:4" x14ac:dyDescent="0.35">
      <c r="C291" s="11">
        <v>44697</v>
      </c>
      <c r="D291">
        <v>114.24</v>
      </c>
    </row>
    <row r="292" spans="3:4" x14ac:dyDescent="0.35">
      <c r="C292" s="11">
        <v>44698</v>
      </c>
      <c r="D292">
        <v>111.93</v>
      </c>
    </row>
    <row r="293" spans="3:4" x14ac:dyDescent="0.35">
      <c r="C293" s="11">
        <v>44699</v>
      </c>
      <c r="D293">
        <v>109.11</v>
      </c>
    </row>
    <row r="294" spans="3:4" x14ac:dyDescent="0.35">
      <c r="C294" s="11">
        <v>44700</v>
      </c>
      <c r="D294">
        <v>112.04</v>
      </c>
    </row>
    <row r="295" spans="3:4" x14ac:dyDescent="0.35">
      <c r="C295" s="11">
        <v>44701</v>
      </c>
      <c r="D295">
        <v>112.55</v>
      </c>
    </row>
    <row r="296" spans="3:4" x14ac:dyDescent="0.35">
      <c r="C296" s="11">
        <v>44704</v>
      </c>
      <c r="D296">
        <v>113.42</v>
      </c>
    </row>
    <row r="297" spans="3:4" x14ac:dyDescent="0.35">
      <c r="C297" s="11">
        <v>44705</v>
      </c>
      <c r="D297">
        <v>113.56</v>
      </c>
    </row>
    <row r="298" spans="3:4" x14ac:dyDescent="0.35">
      <c r="C298" s="11">
        <v>44706</v>
      </c>
      <c r="D298">
        <v>114.03</v>
      </c>
    </row>
    <row r="299" spans="3:4" x14ac:dyDescent="0.35">
      <c r="C299" s="11">
        <v>44707</v>
      </c>
      <c r="D299">
        <v>117.4</v>
      </c>
    </row>
    <row r="300" spans="3:4" x14ac:dyDescent="0.35">
      <c r="C300" s="11">
        <v>44708</v>
      </c>
      <c r="D300">
        <v>119.43</v>
      </c>
    </row>
    <row r="301" spans="3:4" x14ac:dyDescent="0.35">
      <c r="C301" s="11">
        <v>44711</v>
      </c>
      <c r="D301">
        <v>121.67</v>
      </c>
    </row>
    <row r="302" spans="3:4" x14ac:dyDescent="0.35">
      <c r="C302" s="11">
        <v>44712</v>
      </c>
      <c r="D302">
        <v>122.84</v>
      </c>
    </row>
    <row r="303" spans="3:4" x14ac:dyDescent="0.35">
      <c r="C303" s="11">
        <v>44713</v>
      </c>
      <c r="D303">
        <v>116.29</v>
      </c>
    </row>
    <row r="304" spans="3:4" x14ac:dyDescent="0.35">
      <c r="C304" s="11">
        <v>44714</v>
      </c>
      <c r="D304">
        <v>117.61</v>
      </c>
    </row>
    <row r="305" spans="3:4" x14ac:dyDescent="0.35">
      <c r="C305" s="11">
        <v>44715</v>
      </c>
      <c r="D305">
        <v>119.72</v>
      </c>
    </row>
    <row r="306" spans="3:4" x14ac:dyDescent="0.35">
      <c r="C306" s="11">
        <v>44718</v>
      </c>
      <c r="D306">
        <v>119.51</v>
      </c>
    </row>
    <row r="307" spans="3:4" x14ac:dyDescent="0.35">
      <c r="C307" s="11">
        <v>44719</v>
      </c>
      <c r="D307">
        <v>120.57</v>
      </c>
    </row>
    <row r="308" spans="3:4" x14ac:dyDescent="0.35">
      <c r="C308" s="11">
        <v>44720</v>
      </c>
      <c r="D308">
        <v>123.58</v>
      </c>
    </row>
    <row r="309" spans="3:4" x14ac:dyDescent="0.35">
      <c r="C309" s="11">
        <v>44721</v>
      </c>
      <c r="D309">
        <v>123.07</v>
      </c>
    </row>
    <row r="310" spans="3:4" x14ac:dyDescent="0.35">
      <c r="C310" s="11">
        <v>44722</v>
      </c>
      <c r="D310">
        <v>122.01</v>
      </c>
    </row>
    <row r="311" spans="3:4" x14ac:dyDescent="0.35">
      <c r="C311" s="11">
        <v>44725</v>
      </c>
      <c r="D311">
        <v>122.27</v>
      </c>
    </row>
    <row r="312" spans="3:4" x14ac:dyDescent="0.35">
      <c r="C312" s="11">
        <v>44726</v>
      </c>
      <c r="D312">
        <v>121.17</v>
      </c>
    </row>
    <row r="313" spans="3:4" x14ac:dyDescent="0.35">
      <c r="C313" s="11">
        <v>44727</v>
      </c>
      <c r="D313">
        <v>118.51</v>
      </c>
    </row>
    <row r="314" spans="3:4" x14ac:dyDescent="0.35">
      <c r="C314" s="11">
        <v>44728</v>
      </c>
      <c r="D314">
        <v>119.81</v>
      </c>
    </row>
    <row r="315" spans="3:4" x14ac:dyDescent="0.35">
      <c r="C315" s="11">
        <v>44729</v>
      </c>
      <c r="D315">
        <v>113.12</v>
      </c>
    </row>
    <row r="316" spans="3:4" x14ac:dyDescent="0.35">
      <c r="C316" s="11">
        <v>44732</v>
      </c>
      <c r="D316">
        <v>114.13</v>
      </c>
    </row>
    <row r="317" spans="3:4" x14ac:dyDescent="0.35">
      <c r="C317" s="11">
        <v>44733</v>
      </c>
      <c r="D317">
        <v>114.65</v>
      </c>
    </row>
    <row r="318" spans="3:4" x14ac:dyDescent="0.35">
      <c r="C318" s="11">
        <v>44734</v>
      </c>
      <c r="D318">
        <v>111.74</v>
      </c>
    </row>
    <row r="319" spans="3:4" x14ac:dyDescent="0.35">
      <c r="C319" s="11">
        <v>44735</v>
      </c>
      <c r="D319">
        <v>110.05</v>
      </c>
    </row>
    <row r="320" spans="3:4" x14ac:dyDescent="0.35">
      <c r="C320" s="11">
        <v>44736</v>
      </c>
      <c r="D320">
        <v>113.12</v>
      </c>
    </row>
    <row r="321" spans="3:4" x14ac:dyDescent="0.35">
      <c r="C321" s="11">
        <v>44739</v>
      </c>
      <c r="D321">
        <v>115.09</v>
      </c>
    </row>
    <row r="322" spans="3:4" x14ac:dyDescent="0.35">
      <c r="C322" s="11">
        <v>44740</v>
      </c>
      <c r="D322">
        <v>117.98</v>
      </c>
    </row>
    <row r="323" spans="3:4" x14ac:dyDescent="0.35">
      <c r="C323" s="11">
        <v>44741</v>
      </c>
      <c r="D323">
        <v>116.26</v>
      </c>
    </row>
    <row r="324" spans="3:4" x14ac:dyDescent="0.35">
      <c r="C324" s="11">
        <v>44742</v>
      </c>
      <c r="D324">
        <v>114.81</v>
      </c>
    </row>
    <row r="325" spans="3:4" x14ac:dyDescent="0.35">
      <c r="C325" s="11">
        <v>44743</v>
      </c>
      <c r="D325">
        <v>111.63</v>
      </c>
    </row>
    <row r="326" spans="3:4" x14ac:dyDescent="0.35">
      <c r="C326" s="11">
        <v>44746</v>
      </c>
      <c r="D326">
        <v>113.5</v>
      </c>
    </row>
    <row r="327" spans="3:4" x14ac:dyDescent="0.35">
      <c r="C327" s="11">
        <v>44747</v>
      </c>
      <c r="D327">
        <v>102.77</v>
      </c>
    </row>
    <row r="328" spans="3:4" x14ac:dyDescent="0.35">
      <c r="C328" s="11">
        <v>44748</v>
      </c>
      <c r="D328">
        <v>100.69</v>
      </c>
    </row>
    <row r="329" spans="3:4" x14ac:dyDescent="0.35">
      <c r="C329" s="11">
        <v>44749</v>
      </c>
      <c r="D329">
        <v>104.65</v>
      </c>
    </row>
    <row r="330" spans="3:4" x14ac:dyDescent="0.35">
      <c r="C330" s="11">
        <v>44750</v>
      </c>
      <c r="D330">
        <v>107.02</v>
      </c>
    </row>
    <row r="331" spans="3:4" x14ac:dyDescent="0.35">
      <c r="C331" s="11">
        <v>44753</v>
      </c>
      <c r="D331">
        <v>107.1</v>
      </c>
    </row>
    <row r="332" spans="3:4" x14ac:dyDescent="0.35">
      <c r="C332" s="11">
        <v>44754</v>
      </c>
      <c r="D332">
        <v>99.49</v>
      </c>
    </row>
    <row r="333" spans="3:4" x14ac:dyDescent="0.35">
      <c r="C333" s="11">
        <v>44755</v>
      </c>
      <c r="D333">
        <v>99.57</v>
      </c>
    </row>
    <row r="334" spans="3:4" x14ac:dyDescent="0.35">
      <c r="C334" s="11">
        <v>44756</v>
      </c>
      <c r="D334">
        <v>99.1</v>
      </c>
    </row>
    <row r="335" spans="3:4" x14ac:dyDescent="0.35">
      <c r="C335" s="11">
        <v>44757</v>
      </c>
      <c r="D335">
        <v>101.16</v>
      </c>
    </row>
    <row r="336" spans="3:4" x14ac:dyDescent="0.35">
      <c r="C336" s="11">
        <v>44760</v>
      </c>
      <c r="D336">
        <v>106.27</v>
      </c>
    </row>
    <row r="337" spans="3:4" x14ac:dyDescent="0.35">
      <c r="C337" s="11">
        <v>44761</v>
      </c>
      <c r="D337">
        <v>107.35</v>
      </c>
    </row>
    <row r="338" spans="3:4" x14ac:dyDescent="0.35">
      <c r="C338" s="11">
        <v>44762</v>
      </c>
      <c r="D338">
        <v>106.92</v>
      </c>
    </row>
    <row r="339" spans="3:4" x14ac:dyDescent="0.35">
      <c r="C339" s="11">
        <v>44763</v>
      </c>
      <c r="D339">
        <v>103.86</v>
      </c>
    </row>
    <row r="340" spans="3:4" x14ac:dyDescent="0.35">
      <c r="C340" s="11">
        <v>44764</v>
      </c>
      <c r="D340">
        <v>103.2</v>
      </c>
    </row>
    <row r="341" spans="3:4" x14ac:dyDescent="0.35">
      <c r="C341" s="11">
        <v>44767</v>
      </c>
      <c r="D341">
        <v>105.15</v>
      </c>
    </row>
    <row r="342" spans="3:4" x14ac:dyDescent="0.35">
      <c r="C342" s="11">
        <v>44768</v>
      </c>
      <c r="D342">
        <v>104.4</v>
      </c>
    </row>
    <row r="343" spans="3:4" x14ac:dyDescent="0.35">
      <c r="C343" s="11">
        <v>44769</v>
      </c>
      <c r="D343">
        <v>106.62</v>
      </c>
    </row>
    <row r="344" spans="3:4" x14ac:dyDescent="0.35">
      <c r="C344" s="11">
        <v>44770</v>
      </c>
      <c r="D344">
        <v>107.14</v>
      </c>
    </row>
    <row r="345" spans="3:4" x14ac:dyDescent="0.35">
      <c r="C345" s="11">
        <v>44771</v>
      </c>
      <c r="D345">
        <v>110.01</v>
      </c>
    </row>
    <row r="346" spans="3:4" x14ac:dyDescent="0.35">
      <c r="C346" s="11">
        <v>44774</v>
      </c>
      <c r="D346">
        <v>100.03</v>
      </c>
    </row>
    <row r="347" spans="3:4" x14ac:dyDescent="0.35">
      <c r="C347" s="11">
        <v>44775</v>
      </c>
      <c r="D347">
        <v>100.54</v>
      </c>
    </row>
    <row r="348" spans="3:4" x14ac:dyDescent="0.35">
      <c r="C348" s="11">
        <v>44776</v>
      </c>
      <c r="D348">
        <v>96.78</v>
      </c>
    </row>
    <row r="349" spans="3:4" x14ac:dyDescent="0.35">
      <c r="C349" s="11">
        <v>44777</v>
      </c>
      <c r="D349">
        <v>94.12</v>
      </c>
    </row>
    <row r="350" spans="3:4" x14ac:dyDescent="0.35">
      <c r="C350" s="11">
        <v>44778</v>
      </c>
      <c r="D350">
        <v>94.92</v>
      </c>
    </row>
    <row r="351" spans="3:4" x14ac:dyDescent="0.35">
      <c r="C351" s="11">
        <v>44781</v>
      </c>
      <c r="D351">
        <v>96.65</v>
      </c>
    </row>
    <row r="352" spans="3:4" x14ac:dyDescent="0.35">
      <c r="C352" s="11">
        <v>44782</v>
      </c>
      <c r="D352">
        <v>96.31</v>
      </c>
    </row>
    <row r="353" spans="3:4" x14ac:dyDescent="0.35">
      <c r="C353" s="11">
        <v>44783</v>
      </c>
      <c r="D353">
        <v>97.4</v>
      </c>
    </row>
    <row r="354" spans="3:4" x14ac:dyDescent="0.35">
      <c r="C354" s="11">
        <v>44784</v>
      </c>
      <c r="D354">
        <v>99.6</v>
      </c>
    </row>
    <row r="355" spans="3:4" x14ac:dyDescent="0.35">
      <c r="C355" s="11">
        <v>44785</v>
      </c>
      <c r="D355">
        <v>98.15</v>
      </c>
    </row>
    <row r="356" spans="3:4" x14ac:dyDescent="0.35">
      <c r="C356" s="11">
        <v>44788</v>
      </c>
      <c r="D356">
        <v>95.1</v>
      </c>
    </row>
    <row r="357" spans="3:4" x14ac:dyDescent="0.35">
      <c r="C357" s="11">
        <v>44789</v>
      </c>
      <c r="D357">
        <v>92.34</v>
      </c>
    </row>
    <row r="358" spans="3:4" x14ac:dyDescent="0.35">
      <c r="C358" s="11">
        <v>44790</v>
      </c>
      <c r="D358">
        <v>93.65</v>
      </c>
    </row>
    <row r="359" spans="3:4" x14ac:dyDescent="0.35">
      <c r="C359" s="11">
        <v>44791</v>
      </c>
      <c r="D359">
        <v>96.59</v>
      </c>
    </row>
    <row r="360" spans="3:4" x14ac:dyDescent="0.35">
      <c r="C360" s="11">
        <v>44792</v>
      </c>
      <c r="D360">
        <v>96.72</v>
      </c>
    </row>
    <row r="361" spans="3:4" x14ac:dyDescent="0.35">
      <c r="C361" s="11">
        <v>44795</v>
      </c>
      <c r="D361">
        <v>96.48</v>
      </c>
    </row>
    <row r="362" spans="3:4" x14ac:dyDescent="0.35">
      <c r="C362" s="11">
        <v>44796</v>
      </c>
      <c r="D362">
        <v>100.22</v>
      </c>
    </row>
    <row r="363" spans="3:4" x14ac:dyDescent="0.35">
      <c r="C363" s="11">
        <v>44797</v>
      </c>
      <c r="D363">
        <v>101.22</v>
      </c>
    </row>
    <row r="364" spans="3:4" x14ac:dyDescent="0.35">
      <c r="C364" s="11">
        <v>44798</v>
      </c>
      <c r="D364">
        <v>99.34</v>
      </c>
    </row>
    <row r="365" spans="3:4" x14ac:dyDescent="0.35">
      <c r="C365" s="11">
        <v>44799</v>
      </c>
      <c r="D365">
        <v>100.99</v>
      </c>
    </row>
    <row r="366" spans="3:4" x14ac:dyDescent="0.35">
      <c r="C366" s="11">
        <v>44802</v>
      </c>
      <c r="D366">
        <v>105.09</v>
      </c>
    </row>
    <row r="367" spans="3:4" x14ac:dyDescent="0.35">
      <c r="C367" s="11">
        <v>44803</v>
      </c>
      <c r="D367">
        <v>99.31</v>
      </c>
    </row>
    <row r="368" spans="3:4" x14ac:dyDescent="0.35">
      <c r="C368" s="11">
        <v>44804</v>
      </c>
      <c r="D368">
        <v>96.49</v>
      </c>
    </row>
    <row r="369" spans="3:4" x14ac:dyDescent="0.35">
      <c r="C369" s="11">
        <v>44805</v>
      </c>
      <c r="D369">
        <v>92.36</v>
      </c>
    </row>
    <row r="370" spans="3:4" x14ac:dyDescent="0.35">
      <c r="C370" s="11">
        <v>44806</v>
      </c>
      <c r="D370">
        <v>93.02</v>
      </c>
    </row>
    <row r="371" spans="3:4" x14ac:dyDescent="0.35">
      <c r="C371" s="11">
        <v>44809</v>
      </c>
      <c r="D371">
        <v>95.74</v>
      </c>
    </row>
    <row r="372" spans="3:4" x14ac:dyDescent="0.35">
      <c r="C372" s="11">
        <v>44810</v>
      </c>
      <c r="D372">
        <v>92.83</v>
      </c>
    </row>
    <row r="373" spans="3:4" x14ac:dyDescent="0.35">
      <c r="C373" s="11">
        <v>44811</v>
      </c>
      <c r="D373">
        <v>88</v>
      </c>
    </row>
    <row r="374" spans="3:4" x14ac:dyDescent="0.35">
      <c r="C374" s="11">
        <v>44812</v>
      </c>
      <c r="D374">
        <v>89.15</v>
      </c>
    </row>
    <row r="375" spans="3:4" x14ac:dyDescent="0.35">
      <c r="C375" s="11">
        <v>44813</v>
      </c>
      <c r="D375">
        <v>92.84</v>
      </c>
    </row>
    <row r="376" spans="3:4" x14ac:dyDescent="0.35">
      <c r="C376" s="11">
        <v>44816</v>
      </c>
      <c r="D376">
        <v>94</v>
      </c>
    </row>
    <row r="377" spans="3:4" x14ac:dyDescent="0.35">
      <c r="C377" s="11">
        <v>44817</v>
      </c>
      <c r="D377">
        <v>93.17</v>
      </c>
    </row>
    <row r="378" spans="3:4" x14ac:dyDescent="0.35">
      <c r="C378" s="11">
        <v>44818</v>
      </c>
      <c r="D378">
        <v>94.1</v>
      </c>
    </row>
    <row r="379" spans="3:4" x14ac:dyDescent="0.35">
      <c r="C379" s="11">
        <v>44819</v>
      </c>
      <c r="D379">
        <v>90.84</v>
      </c>
    </row>
    <row r="380" spans="3:4" x14ac:dyDescent="0.35">
      <c r="C380" s="11">
        <v>44820</v>
      </c>
      <c r="D380">
        <v>91.35</v>
      </c>
    </row>
    <row r="381" spans="3:4" x14ac:dyDescent="0.35">
      <c r="C381" s="11">
        <v>44823</v>
      </c>
      <c r="D381">
        <v>92</v>
      </c>
    </row>
    <row r="382" spans="3:4" x14ac:dyDescent="0.35">
      <c r="C382" s="11">
        <v>44824</v>
      </c>
      <c r="D382">
        <v>90.62</v>
      </c>
    </row>
    <row r="383" spans="3:4" x14ac:dyDescent="0.35">
      <c r="C383" s="11">
        <v>44825</v>
      </c>
      <c r="D383">
        <v>89.83</v>
      </c>
    </row>
    <row r="384" spans="3:4" x14ac:dyDescent="0.35">
      <c r="C384" s="11">
        <v>44826</v>
      </c>
      <c r="D384">
        <v>90.46</v>
      </c>
    </row>
    <row r="385" spans="3:4" x14ac:dyDescent="0.35">
      <c r="C385" s="11">
        <v>44827</v>
      </c>
      <c r="D385">
        <v>86.15</v>
      </c>
    </row>
    <row r="386" spans="3:4" x14ac:dyDescent="0.35">
      <c r="C386" s="11">
        <v>44830</v>
      </c>
      <c r="D386">
        <v>84.06</v>
      </c>
    </row>
    <row r="387" spans="3:4" x14ac:dyDescent="0.35">
      <c r="C387" s="11">
        <v>44831</v>
      </c>
      <c r="D387">
        <v>86.27</v>
      </c>
    </row>
    <row r="388" spans="3:4" x14ac:dyDescent="0.35">
      <c r="C388" s="11">
        <v>44832</v>
      </c>
      <c r="D388">
        <v>89.32</v>
      </c>
    </row>
    <row r="389" spans="3:4" x14ac:dyDescent="0.35">
      <c r="C389" s="11">
        <v>44833</v>
      </c>
      <c r="D389">
        <v>88.49</v>
      </c>
    </row>
    <row r="390" spans="3:4" x14ac:dyDescent="0.35">
      <c r="C390" s="11">
        <v>44834</v>
      </c>
      <c r="D390">
        <v>87.96</v>
      </c>
    </row>
    <row r="391" spans="3:4" x14ac:dyDescent="0.35">
      <c r="C391" s="11">
        <v>44837</v>
      </c>
      <c r="D391">
        <v>88.86</v>
      </c>
    </row>
    <row r="392" spans="3:4" x14ac:dyDescent="0.35">
      <c r="C392" s="11">
        <v>44838</v>
      </c>
      <c r="D392">
        <v>91.8</v>
      </c>
    </row>
    <row r="393" spans="3:4" x14ac:dyDescent="0.35">
      <c r="C393" s="11">
        <v>44839</v>
      </c>
      <c r="D393">
        <v>93.37</v>
      </c>
    </row>
    <row r="394" spans="3:4" x14ac:dyDescent="0.35">
      <c r="C394" s="11">
        <v>44840</v>
      </c>
      <c r="D394">
        <v>94.42</v>
      </c>
    </row>
    <row r="395" spans="3:4" x14ac:dyDescent="0.35">
      <c r="C395" s="11">
        <v>44841</v>
      </c>
      <c r="D395">
        <v>97.92</v>
      </c>
    </row>
    <row r="396" spans="3:4" x14ac:dyDescent="0.35">
      <c r="C396" s="11">
        <v>44844</v>
      </c>
      <c r="D396">
        <v>96.19</v>
      </c>
    </row>
    <row r="397" spans="3:4" x14ac:dyDescent="0.35">
      <c r="C397" s="11">
        <v>44845</v>
      </c>
      <c r="D397">
        <v>94.29</v>
      </c>
    </row>
    <row r="398" spans="3:4" x14ac:dyDescent="0.35">
      <c r="C398" s="11">
        <v>44846</v>
      </c>
      <c r="D398">
        <v>92.45</v>
      </c>
    </row>
    <row r="399" spans="3:4" x14ac:dyDescent="0.35">
      <c r="C399" s="11">
        <v>44847</v>
      </c>
      <c r="D399">
        <v>94.57</v>
      </c>
    </row>
    <row r="400" spans="3:4" x14ac:dyDescent="0.35">
      <c r="C400" s="11">
        <v>44848</v>
      </c>
      <c r="D400">
        <v>91.63</v>
      </c>
    </row>
    <row r="401" spans="3:4" x14ac:dyDescent="0.35">
      <c r="C401" s="11">
        <v>44851</v>
      </c>
      <c r="D401">
        <v>91.62</v>
      </c>
    </row>
    <row r="402" spans="3:4" x14ac:dyDescent="0.35">
      <c r="C402" s="11">
        <v>44852</v>
      </c>
      <c r="D402">
        <v>90.03</v>
      </c>
    </row>
    <row r="403" spans="3:4" x14ac:dyDescent="0.35">
      <c r="C403" s="11">
        <v>44853</v>
      </c>
      <c r="D403">
        <v>92.41</v>
      </c>
    </row>
    <row r="404" spans="3:4" x14ac:dyDescent="0.35">
      <c r="C404" s="11">
        <v>44854</v>
      </c>
      <c r="D404">
        <v>92.38</v>
      </c>
    </row>
    <row r="405" spans="3:4" x14ac:dyDescent="0.35">
      <c r="C405" s="11">
        <v>44855</v>
      </c>
      <c r="D405">
        <v>93.5</v>
      </c>
    </row>
    <row r="406" spans="3:4" x14ac:dyDescent="0.35">
      <c r="C406" s="11">
        <v>44858</v>
      </c>
      <c r="D406">
        <v>93.26</v>
      </c>
    </row>
    <row r="407" spans="3:4" x14ac:dyDescent="0.35">
      <c r="C407" s="11">
        <v>44859</v>
      </c>
      <c r="D407">
        <v>93.52</v>
      </c>
    </row>
    <row r="408" spans="3:4" x14ac:dyDescent="0.35">
      <c r="C408" s="11">
        <v>44860</v>
      </c>
      <c r="D408">
        <v>95.69</v>
      </c>
    </row>
    <row r="409" spans="3:4" x14ac:dyDescent="0.35">
      <c r="C409" s="11">
        <v>44861</v>
      </c>
      <c r="D409">
        <v>96.96</v>
      </c>
    </row>
    <row r="410" spans="3:4" x14ac:dyDescent="0.35">
      <c r="C410" s="11">
        <v>44862</v>
      </c>
      <c r="D410">
        <v>95.77</v>
      </c>
    </row>
    <row r="411" spans="3:4" x14ac:dyDescent="0.35">
      <c r="C411" s="11">
        <v>44865</v>
      </c>
      <c r="D411">
        <v>94.83</v>
      </c>
    </row>
    <row r="412" spans="3:4" x14ac:dyDescent="0.35">
      <c r="C412" s="11">
        <v>44866</v>
      </c>
      <c r="D412">
        <v>94.65</v>
      </c>
    </row>
    <row r="413" spans="3:4" x14ac:dyDescent="0.35">
      <c r="C413" s="11">
        <v>44867</v>
      </c>
      <c r="D413">
        <v>96.16</v>
      </c>
    </row>
    <row r="414" spans="3:4" x14ac:dyDescent="0.35">
      <c r="C414" s="11">
        <v>44868</v>
      </c>
      <c r="D414">
        <v>94.67</v>
      </c>
    </row>
    <row r="415" spans="3:4" x14ac:dyDescent="0.35">
      <c r="C415" s="11">
        <v>44869</v>
      </c>
      <c r="D415">
        <v>98.57</v>
      </c>
    </row>
    <row r="416" spans="3:4" x14ac:dyDescent="0.35">
      <c r="C416" s="11">
        <v>44872</v>
      </c>
      <c r="D416">
        <v>97.92</v>
      </c>
    </row>
    <row r="417" spans="3:4" x14ac:dyDescent="0.35">
      <c r="C417" s="11">
        <v>44873</v>
      </c>
      <c r="D417">
        <v>95.36</v>
      </c>
    </row>
    <row r="418" spans="3:4" x14ac:dyDescent="0.35">
      <c r="C418" s="11">
        <v>44874</v>
      </c>
      <c r="D418">
        <v>92.65</v>
      </c>
    </row>
    <row r="419" spans="3:4" x14ac:dyDescent="0.35">
      <c r="C419" s="11">
        <v>44875</v>
      </c>
      <c r="D419">
        <v>93.67</v>
      </c>
    </row>
    <row r="420" spans="3:4" x14ac:dyDescent="0.35">
      <c r="C420" s="11">
        <v>44876</v>
      </c>
      <c r="D420">
        <v>95.99</v>
      </c>
    </row>
    <row r="421" spans="3:4" x14ac:dyDescent="0.35">
      <c r="C421" s="11">
        <v>44879</v>
      </c>
      <c r="D421">
        <v>93.14</v>
      </c>
    </row>
    <row r="422" spans="3:4" x14ac:dyDescent="0.35">
      <c r="C422" s="11">
        <v>44880</v>
      </c>
      <c r="D422">
        <v>93.86</v>
      </c>
    </row>
    <row r="423" spans="3:4" x14ac:dyDescent="0.35">
      <c r="C423" s="11">
        <v>44881</v>
      </c>
      <c r="D423">
        <v>92.86</v>
      </c>
    </row>
    <row r="424" spans="3:4" x14ac:dyDescent="0.35">
      <c r="C424" s="11">
        <v>44882</v>
      </c>
      <c r="D424">
        <v>89.78</v>
      </c>
    </row>
    <row r="425" spans="3:4" x14ac:dyDescent="0.35">
      <c r="C425" s="11">
        <v>44883</v>
      </c>
      <c r="D425">
        <v>87.62</v>
      </c>
    </row>
    <row r="426" spans="3:4" x14ac:dyDescent="0.35">
      <c r="C426" s="11">
        <v>44886</v>
      </c>
      <c r="D426">
        <v>87.45</v>
      </c>
    </row>
    <row r="427" spans="3:4" x14ac:dyDescent="0.35">
      <c r="C427" s="11">
        <v>44887</v>
      </c>
      <c r="D427">
        <v>88.36</v>
      </c>
    </row>
    <row r="428" spans="3:4" x14ac:dyDescent="0.35">
      <c r="C428" s="11">
        <v>44888</v>
      </c>
      <c r="D428">
        <v>85.41</v>
      </c>
    </row>
    <row r="429" spans="3:4" x14ac:dyDescent="0.35">
      <c r="C429" s="11">
        <v>44889</v>
      </c>
      <c r="D429">
        <v>85.34</v>
      </c>
    </row>
    <row r="430" spans="3:4" x14ac:dyDescent="0.35">
      <c r="C430" s="11">
        <v>44890</v>
      </c>
      <c r="D430">
        <v>83.63</v>
      </c>
    </row>
    <row r="431" spans="3:4" x14ac:dyDescent="0.35">
      <c r="C431" s="11">
        <v>44893</v>
      </c>
      <c r="D431">
        <v>83.19</v>
      </c>
    </row>
    <row r="432" spans="3:4" x14ac:dyDescent="0.35">
      <c r="C432" s="11">
        <v>44894</v>
      </c>
      <c r="D432">
        <v>83.03</v>
      </c>
    </row>
    <row r="433" spans="3:4" x14ac:dyDescent="0.35">
      <c r="C433" s="11">
        <v>44895</v>
      </c>
      <c r="D433">
        <v>85.43</v>
      </c>
    </row>
    <row r="434" spans="3:4" x14ac:dyDescent="0.35">
      <c r="C434" s="11">
        <v>44896</v>
      </c>
      <c r="D434">
        <v>86.88</v>
      </c>
    </row>
    <row r="435" spans="3:4" x14ac:dyDescent="0.35">
      <c r="C435" s="11">
        <v>44897</v>
      </c>
      <c r="D435">
        <v>85.57</v>
      </c>
    </row>
    <row r="436" spans="3:4" x14ac:dyDescent="0.35">
      <c r="C436" s="11">
        <v>44900</v>
      </c>
      <c r="D436">
        <v>82.68</v>
      </c>
    </row>
    <row r="437" spans="3:4" x14ac:dyDescent="0.35">
      <c r="C437" s="11">
        <v>44901</v>
      </c>
      <c r="D437">
        <v>79.349999999999994</v>
      </c>
    </row>
    <row r="438" spans="3:4" x14ac:dyDescent="0.35">
      <c r="C438" s="11">
        <v>44902</v>
      </c>
      <c r="D438">
        <v>77.17</v>
      </c>
    </row>
    <row r="439" spans="3:4" x14ac:dyDescent="0.35">
      <c r="C439" s="11">
        <v>44903</v>
      </c>
      <c r="D439">
        <v>76.150000000000006</v>
      </c>
    </row>
    <row r="440" spans="3:4" x14ac:dyDescent="0.35">
      <c r="C440" s="11">
        <v>44904</v>
      </c>
      <c r="D440">
        <v>76.099999999999994</v>
      </c>
    </row>
    <row r="441" spans="3:4" x14ac:dyDescent="0.35">
      <c r="C441" s="11">
        <v>44907</v>
      </c>
      <c r="D441">
        <v>77.989999999999995</v>
      </c>
    </row>
    <row r="442" spans="3:4" x14ac:dyDescent="0.35">
      <c r="C442" s="11">
        <v>44908</v>
      </c>
      <c r="D442">
        <v>80.680000000000007</v>
      </c>
    </row>
    <row r="443" spans="3:4" x14ac:dyDescent="0.35">
      <c r="C443" s="11">
        <v>44909</v>
      </c>
      <c r="D443">
        <v>82.7</v>
      </c>
    </row>
    <row r="444" spans="3:4" x14ac:dyDescent="0.35">
      <c r="C444" s="11">
        <v>44910</v>
      </c>
      <c r="D444">
        <v>81.209999999999994</v>
      </c>
    </row>
    <row r="445" spans="3:4" x14ac:dyDescent="0.35">
      <c r="C445" s="11">
        <v>44911</v>
      </c>
      <c r="D445">
        <v>79.040000000000006</v>
      </c>
    </row>
    <row r="446" spans="3:4" x14ac:dyDescent="0.35">
      <c r="C446" s="11">
        <v>44914</v>
      </c>
      <c r="D446">
        <v>79.8</v>
      </c>
    </row>
    <row r="447" spans="3:4" x14ac:dyDescent="0.35">
      <c r="C447" s="11">
        <v>44915</v>
      </c>
      <c r="D447">
        <v>79.989999999999995</v>
      </c>
    </row>
    <row r="448" spans="3:4" x14ac:dyDescent="0.35">
      <c r="C448" s="11">
        <v>44916</v>
      </c>
      <c r="D448">
        <v>82.2</v>
      </c>
    </row>
    <row r="449" spans="3:4" x14ac:dyDescent="0.35">
      <c r="C449" s="11">
        <v>44917</v>
      </c>
      <c r="D449">
        <v>80.98</v>
      </c>
    </row>
    <row r="450" spans="3:4" x14ac:dyDescent="0.35">
      <c r="C450" s="11">
        <v>44918</v>
      </c>
      <c r="D450">
        <v>83.92</v>
      </c>
    </row>
    <row r="451" spans="3:4" x14ac:dyDescent="0.35">
      <c r="C451" s="11">
        <v>44922</v>
      </c>
      <c r="D451">
        <v>84.33</v>
      </c>
    </row>
    <row r="452" spans="3:4" x14ac:dyDescent="0.35">
      <c r="C452" s="11">
        <v>44923</v>
      </c>
      <c r="D452">
        <v>83.26</v>
      </c>
    </row>
    <row r="453" spans="3:4" x14ac:dyDescent="0.35">
      <c r="C453" s="11">
        <v>44924</v>
      </c>
      <c r="D453">
        <v>82.26</v>
      </c>
    </row>
    <row r="454" spans="3:4" x14ac:dyDescent="0.35">
      <c r="C454" s="11">
        <v>44925</v>
      </c>
      <c r="D454">
        <v>85.91</v>
      </c>
    </row>
    <row r="455" spans="3:4" x14ac:dyDescent="0.35">
      <c r="C455" s="11">
        <v>44928</v>
      </c>
      <c r="D455">
        <v>85.91</v>
      </c>
    </row>
    <row r="456" spans="3:4" x14ac:dyDescent="0.35">
      <c r="C456" s="11">
        <v>44929</v>
      </c>
      <c r="D456">
        <v>82.1</v>
      </c>
    </row>
    <row r="457" spans="3:4" x14ac:dyDescent="0.35">
      <c r="C457" s="11">
        <v>44930</v>
      </c>
      <c r="D457">
        <v>77.84</v>
      </c>
    </row>
    <row r="458" spans="3:4" x14ac:dyDescent="0.35">
      <c r="C458" s="11">
        <v>44931</v>
      </c>
      <c r="D458">
        <v>78.69</v>
      </c>
    </row>
    <row r="459" spans="3:4" x14ac:dyDescent="0.35">
      <c r="C459" s="11">
        <v>44932</v>
      </c>
      <c r="D459">
        <v>78.569999999999993</v>
      </c>
    </row>
    <row r="460" spans="3:4" x14ac:dyDescent="0.35">
      <c r="C460" s="11">
        <v>44935</v>
      </c>
      <c r="D460">
        <v>79.650000000000006</v>
      </c>
    </row>
    <row r="461" spans="3:4" x14ac:dyDescent="0.35">
      <c r="C461" s="11">
        <v>44936</v>
      </c>
      <c r="D461">
        <v>80.099999999999994</v>
      </c>
    </row>
    <row r="462" spans="3:4" x14ac:dyDescent="0.35">
      <c r="C462" s="11">
        <v>44937</v>
      </c>
      <c r="D462">
        <v>82.67</v>
      </c>
    </row>
    <row r="463" spans="3:4" x14ac:dyDescent="0.35">
      <c r="C463" s="11">
        <v>44938</v>
      </c>
      <c r="D463">
        <v>84.03</v>
      </c>
    </row>
    <row r="464" spans="3:4" x14ac:dyDescent="0.35">
      <c r="C464" s="11">
        <v>44939</v>
      </c>
      <c r="D464">
        <v>85.28</v>
      </c>
    </row>
    <row r="465" spans="3:4" x14ac:dyDescent="0.35">
      <c r="C465" s="11">
        <v>44942</v>
      </c>
      <c r="D465">
        <v>84.46</v>
      </c>
    </row>
    <row r="466" spans="3:4" x14ac:dyDescent="0.35">
      <c r="C466" s="11">
        <v>44943</v>
      </c>
      <c r="D466">
        <v>85.92</v>
      </c>
    </row>
    <row r="467" spans="3:4" x14ac:dyDescent="0.35">
      <c r="C467" s="11">
        <v>44944</v>
      </c>
      <c r="D467">
        <v>84.98</v>
      </c>
    </row>
    <row r="468" spans="3:4" x14ac:dyDescent="0.35">
      <c r="C468" s="11">
        <v>44945</v>
      </c>
      <c r="D468">
        <v>86.16</v>
      </c>
    </row>
    <row r="469" spans="3:4" x14ac:dyDescent="0.35">
      <c r="C469" s="11">
        <v>44946</v>
      </c>
      <c r="D469">
        <v>87.63</v>
      </c>
    </row>
    <row r="470" spans="3:4" x14ac:dyDescent="0.35">
      <c r="C470" s="11">
        <v>44949</v>
      </c>
      <c r="D470">
        <v>88.19</v>
      </c>
    </row>
    <row r="471" spans="3:4" x14ac:dyDescent="0.35">
      <c r="C471" s="11">
        <v>44950</v>
      </c>
      <c r="D471">
        <v>86.13</v>
      </c>
    </row>
    <row r="472" spans="3:4" x14ac:dyDescent="0.35">
      <c r="C472" s="11">
        <v>44951</v>
      </c>
      <c r="D472">
        <v>86.12</v>
      </c>
    </row>
    <row r="473" spans="3:4" x14ac:dyDescent="0.35">
      <c r="C473" s="11">
        <v>44952</v>
      </c>
      <c r="D473">
        <v>87.47</v>
      </c>
    </row>
    <row r="474" spans="3:4" x14ac:dyDescent="0.35">
      <c r="C474" s="11">
        <v>44953</v>
      </c>
      <c r="D474">
        <v>86.66</v>
      </c>
    </row>
    <row r="475" spans="3:4" x14ac:dyDescent="0.35">
      <c r="C475" s="11">
        <v>44956</v>
      </c>
      <c r="D475">
        <v>84.9</v>
      </c>
    </row>
    <row r="476" spans="3:4" x14ac:dyDescent="0.35">
      <c r="C476" s="11">
        <v>44957</v>
      </c>
      <c r="D476">
        <v>84.49</v>
      </c>
    </row>
    <row r="477" spans="3:4" x14ac:dyDescent="0.35">
      <c r="C477" s="11">
        <v>44958</v>
      </c>
      <c r="D477">
        <v>82.84</v>
      </c>
    </row>
    <row r="478" spans="3:4" x14ac:dyDescent="0.35">
      <c r="C478" s="11">
        <v>44959</v>
      </c>
      <c r="D478">
        <v>82.17</v>
      </c>
    </row>
    <row r="479" spans="3:4" x14ac:dyDescent="0.35">
      <c r="C479" s="11">
        <v>44960</v>
      </c>
      <c r="D479">
        <v>79.94</v>
      </c>
    </row>
    <row r="480" spans="3:4" x14ac:dyDescent="0.35">
      <c r="C480" s="11">
        <v>44963</v>
      </c>
      <c r="D480">
        <v>80.989999999999995</v>
      </c>
    </row>
    <row r="481" spans="3:4" x14ac:dyDescent="0.35">
      <c r="C481" s="11">
        <v>44964</v>
      </c>
      <c r="D481">
        <v>83.69</v>
      </c>
    </row>
    <row r="482" spans="3:4" x14ac:dyDescent="0.35">
      <c r="C482" s="11">
        <v>44965</v>
      </c>
      <c r="D482">
        <v>85.09</v>
      </c>
    </row>
    <row r="483" spans="3:4" x14ac:dyDescent="0.35">
      <c r="C483" s="11">
        <v>44966</v>
      </c>
      <c r="D483">
        <v>84.5</v>
      </c>
    </row>
    <row r="484" spans="3:4" x14ac:dyDescent="0.35">
      <c r="C484" s="11">
        <v>44967</v>
      </c>
      <c r="D484">
        <v>86.39</v>
      </c>
    </row>
    <row r="485" spans="3:4" x14ac:dyDescent="0.35">
      <c r="C485" s="11">
        <v>44970</v>
      </c>
      <c r="D485">
        <v>86.61</v>
      </c>
    </row>
    <row r="486" spans="3:4" x14ac:dyDescent="0.35">
      <c r="C486" s="11">
        <v>44971</v>
      </c>
      <c r="D486">
        <v>85.58</v>
      </c>
    </row>
    <row r="487" spans="3:4" x14ac:dyDescent="0.35">
      <c r="C487" s="11">
        <v>44972</v>
      </c>
      <c r="D487">
        <v>85.38</v>
      </c>
    </row>
    <row r="488" spans="3:4" x14ac:dyDescent="0.35">
      <c r="C488" s="11">
        <v>44973</v>
      </c>
      <c r="D488">
        <v>85.14</v>
      </c>
    </row>
    <row r="489" spans="3:4" x14ac:dyDescent="0.35">
      <c r="C489" s="11">
        <v>44974</v>
      </c>
      <c r="D489">
        <v>83</v>
      </c>
    </row>
    <row r="490" spans="3:4" x14ac:dyDescent="0.35">
      <c r="C490" s="11">
        <v>44977</v>
      </c>
      <c r="D490">
        <v>84.07</v>
      </c>
    </row>
    <row r="491" spans="3:4" x14ac:dyDescent="0.35">
      <c r="C491" s="11">
        <v>44978</v>
      </c>
      <c r="D491">
        <v>83.05</v>
      </c>
    </row>
    <row r="492" spans="3:4" x14ac:dyDescent="0.35">
      <c r="C492" s="11">
        <v>44979</v>
      </c>
      <c r="D492">
        <v>80.599999999999994</v>
      </c>
    </row>
    <row r="493" spans="3:4" x14ac:dyDescent="0.35">
      <c r="C493" s="11">
        <v>44980</v>
      </c>
      <c r="D493">
        <v>82.21</v>
      </c>
    </row>
    <row r="494" spans="3:4" x14ac:dyDescent="0.35">
      <c r="C494" s="11">
        <v>44981</v>
      </c>
      <c r="D494">
        <v>83.16</v>
      </c>
    </row>
    <row r="495" spans="3:4" x14ac:dyDescent="0.35">
      <c r="C495" s="11">
        <v>44984</v>
      </c>
      <c r="D495">
        <v>82.45</v>
      </c>
    </row>
    <row r="496" spans="3:4" x14ac:dyDescent="0.35">
      <c r="C496" s="11">
        <v>44985</v>
      </c>
      <c r="D496">
        <v>83.89</v>
      </c>
    </row>
    <row r="497" spans="3:4" x14ac:dyDescent="0.35">
      <c r="C497" s="11">
        <v>44986</v>
      </c>
      <c r="D497">
        <v>84.31</v>
      </c>
    </row>
    <row r="498" spans="3:4" x14ac:dyDescent="0.35">
      <c r="C498" s="11">
        <v>44987</v>
      </c>
      <c r="D498">
        <v>84.75</v>
      </c>
    </row>
    <row r="499" spans="3:4" x14ac:dyDescent="0.35">
      <c r="C499" s="11">
        <v>44988</v>
      </c>
      <c r="D499">
        <v>85.83</v>
      </c>
    </row>
    <row r="500" spans="3:4" x14ac:dyDescent="0.35">
      <c r="C500" s="11">
        <v>44991</v>
      </c>
      <c r="D500">
        <v>86.18</v>
      </c>
    </row>
    <row r="501" spans="3:4" x14ac:dyDescent="0.35">
      <c r="C501" s="11">
        <v>44992</v>
      </c>
      <c r="D501">
        <v>83.29</v>
      </c>
    </row>
    <row r="502" spans="3:4" x14ac:dyDescent="0.35">
      <c r="C502" s="11">
        <v>44993</v>
      </c>
      <c r="D502">
        <v>82.66</v>
      </c>
    </row>
    <row r="503" spans="3:4" x14ac:dyDescent="0.35">
      <c r="C503" s="11">
        <v>44994</v>
      </c>
      <c r="D503">
        <v>81.59</v>
      </c>
    </row>
    <row r="504" spans="3:4" x14ac:dyDescent="0.35">
      <c r="C504" s="11">
        <v>44995</v>
      </c>
      <c r="D504">
        <v>82.78</v>
      </c>
    </row>
    <row r="505" spans="3:4" x14ac:dyDescent="0.35">
      <c r="C505" s="11">
        <v>44998</v>
      </c>
      <c r="D505">
        <v>80.77</v>
      </c>
    </row>
    <row r="506" spans="3:4" x14ac:dyDescent="0.35">
      <c r="C506" s="11">
        <v>44999</v>
      </c>
      <c r="D506">
        <v>77.45</v>
      </c>
    </row>
    <row r="507" spans="3:4" x14ac:dyDescent="0.35">
      <c r="C507" s="11">
        <v>45000</v>
      </c>
      <c r="D507">
        <v>73.69</v>
      </c>
    </row>
    <row r="508" spans="3:4" x14ac:dyDescent="0.35">
      <c r="C508" s="11">
        <v>45001</v>
      </c>
      <c r="D508">
        <v>74.7</v>
      </c>
    </row>
    <row r="509" spans="3:4" x14ac:dyDescent="0.35">
      <c r="C509" s="11">
        <v>45002</v>
      </c>
      <c r="D509">
        <v>72.97</v>
      </c>
    </row>
    <row r="510" spans="3:4" x14ac:dyDescent="0.35">
      <c r="C510" s="11">
        <v>45005</v>
      </c>
      <c r="D510">
        <v>73.790000000000006</v>
      </c>
    </row>
    <row r="511" spans="3:4" x14ac:dyDescent="0.35">
      <c r="C511" s="11">
        <v>45006</v>
      </c>
      <c r="D511">
        <v>75.319999999999993</v>
      </c>
    </row>
    <row r="512" spans="3:4" x14ac:dyDescent="0.35">
      <c r="C512" s="11">
        <v>45007</v>
      </c>
      <c r="D512">
        <v>76.69</v>
      </c>
    </row>
    <row r="513" spans="3:4" x14ac:dyDescent="0.35">
      <c r="C513" s="11">
        <v>45008</v>
      </c>
      <c r="D513">
        <v>75.91</v>
      </c>
    </row>
    <row r="514" spans="3:4" x14ac:dyDescent="0.35">
      <c r="C514" s="11">
        <v>45009</v>
      </c>
      <c r="D514">
        <v>74.989999999999995</v>
      </c>
    </row>
    <row r="515" spans="3:4" x14ac:dyDescent="0.35">
      <c r="C515" s="11">
        <v>45012</v>
      </c>
      <c r="D515">
        <v>78.12</v>
      </c>
    </row>
    <row r="516" spans="3:4" x14ac:dyDescent="0.35">
      <c r="C516" s="11">
        <v>45013</v>
      </c>
      <c r="D516">
        <v>78.650000000000006</v>
      </c>
    </row>
    <row r="517" spans="3:4" x14ac:dyDescent="0.35">
      <c r="C517" s="11">
        <v>45014</v>
      </c>
      <c r="D517">
        <v>78.28</v>
      </c>
    </row>
    <row r="518" spans="3:4" x14ac:dyDescent="0.35">
      <c r="C518" s="11">
        <v>45015</v>
      </c>
      <c r="D518">
        <v>79.27</v>
      </c>
    </row>
    <row r="519" spans="3:4" x14ac:dyDescent="0.35">
      <c r="C519" s="11">
        <v>45016</v>
      </c>
      <c r="D519">
        <v>79.77</v>
      </c>
    </row>
    <row r="520" spans="3:4" x14ac:dyDescent="0.35">
      <c r="C520" s="11">
        <v>45019</v>
      </c>
      <c r="D520">
        <v>84.93</v>
      </c>
    </row>
    <row r="521" spans="3:4" x14ac:dyDescent="0.35">
      <c r="C521" s="11">
        <v>45020</v>
      </c>
      <c r="D521">
        <v>84.94</v>
      </c>
    </row>
    <row r="522" spans="3:4" x14ac:dyDescent="0.35">
      <c r="C522" s="11">
        <v>45021</v>
      </c>
      <c r="D522">
        <v>84.99</v>
      </c>
    </row>
    <row r="523" spans="3:4" x14ac:dyDescent="0.35">
      <c r="C523" s="11">
        <v>45022</v>
      </c>
      <c r="D523">
        <v>85.12</v>
      </c>
    </row>
    <row r="524" spans="3:4" x14ac:dyDescent="0.35">
      <c r="C524" s="11">
        <v>45026</v>
      </c>
      <c r="D524">
        <v>84.18</v>
      </c>
    </row>
    <row r="525" spans="3:4" x14ac:dyDescent="0.35">
      <c r="C525" s="11">
        <v>45027</v>
      </c>
      <c r="D525">
        <v>85.61</v>
      </c>
    </row>
    <row r="526" spans="3:4" x14ac:dyDescent="0.35">
      <c r="C526" s="11">
        <v>45028</v>
      </c>
      <c r="D526">
        <v>87.33</v>
      </c>
    </row>
    <row r="527" spans="3:4" x14ac:dyDescent="0.35">
      <c r="C527" s="11">
        <v>45029</v>
      </c>
      <c r="D527">
        <v>86.09</v>
      </c>
    </row>
    <row r="528" spans="3:4" x14ac:dyDescent="0.35">
      <c r="C528" s="11">
        <v>45030</v>
      </c>
      <c r="D528">
        <v>86.31</v>
      </c>
    </row>
    <row r="529" spans="3:4" x14ac:dyDescent="0.35">
      <c r="C529" s="11">
        <v>45033</v>
      </c>
      <c r="D529">
        <v>84.76</v>
      </c>
    </row>
    <row r="530" spans="3:4" x14ac:dyDescent="0.35">
      <c r="C530" s="11">
        <v>45034</v>
      </c>
      <c r="D530">
        <v>84.77</v>
      </c>
    </row>
    <row r="531" spans="3:4" x14ac:dyDescent="0.35">
      <c r="C531" s="11">
        <v>45035</v>
      </c>
      <c r="D531">
        <v>83.12</v>
      </c>
    </row>
    <row r="532" spans="3:4" x14ac:dyDescent="0.35">
      <c r="C532" s="11">
        <v>45036</v>
      </c>
      <c r="D532">
        <v>81.099999999999994</v>
      </c>
    </row>
    <row r="533" spans="3:4" x14ac:dyDescent="0.35">
      <c r="C533" s="11">
        <v>45037</v>
      </c>
      <c r="D533">
        <v>81.66</v>
      </c>
    </row>
    <row r="534" spans="3:4" x14ac:dyDescent="0.35">
      <c r="C534" s="11">
        <v>45040</v>
      </c>
      <c r="D534">
        <v>82.73</v>
      </c>
    </row>
    <row r="535" spans="3:4" x14ac:dyDescent="0.35">
      <c r="C535" s="11">
        <v>45041</v>
      </c>
      <c r="D535">
        <v>80.77</v>
      </c>
    </row>
    <row r="536" spans="3:4" x14ac:dyDescent="0.35">
      <c r="C536" s="11">
        <v>45042</v>
      </c>
      <c r="D536">
        <v>77.69</v>
      </c>
    </row>
    <row r="537" spans="3:4" x14ac:dyDescent="0.35">
      <c r="C537" s="11">
        <v>45043</v>
      </c>
      <c r="D537">
        <v>78.37</v>
      </c>
    </row>
    <row r="538" spans="3:4" x14ac:dyDescent="0.35">
      <c r="C538" s="11">
        <v>45044</v>
      </c>
      <c r="D538">
        <v>79.540000000000006</v>
      </c>
    </row>
    <row r="539" spans="3:4" x14ac:dyDescent="0.35">
      <c r="C539" s="11">
        <v>45047</v>
      </c>
      <c r="D539">
        <v>79.31</v>
      </c>
    </row>
    <row r="540" spans="3:4" x14ac:dyDescent="0.35">
      <c r="C540" s="11">
        <v>45048</v>
      </c>
      <c r="D540">
        <v>75.319999999999993</v>
      </c>
    </row>
    <row r="541" spans="3:4" x14ac:dyDescent="0.35">
      <c r="C541" s="11">
        <v>45049</v>
      </c>
      <c r="D541">
        <v>72.33</v>
      </c>
    </row>
    <row r="542" spans="3:4" x14ac:dyDescent="0.35">
      <c r="C542" s="11">
        <v>45050</v>
      </c>
      <c r="D542">
        <v>72.5</v>
      </c>
    </row>
    <row r="543" spans="3:4" x14ac:dyDescent="0.35">
      <c r="C543" s="11">
        <v>45051</v>
      </c>
      <c r="D543">
        <v>75.3</v>
      </c>
    </row>
    <row r="544" spans="3:4" x14ac:dyDescent="0.35">
      <c r="C544" s="11">
        <v>45054</v>
      </c>
      <c r="D544">
        <v>77.010000000000005</v>
      </c>
    </row>
    <row r="545" spans="3:4" x14ac:dyDescent="0.35">
      <c r="C545" s="11">
        <v>45055</v>
      </c>
      <c r="D545">
        <v>77.44</v>
      </c>
    </row>
    <row r="546" spans="3:4" x14ac:dyDescent="0.35">
      <c r="C546" s="11">
        <v>45056</v>
      </c>
      <c r="D546">
        <v>76.41</v>
      </c>
    </row>
    <row r="547" spans="3:4" x14ac:dyDescent="0.35">
      <c r="C547" s="11">
        <v>45057</v>
      </c>
      <c r="D547">
        <v>74.98</v>
      </c>
    </row>
    <row r="548" spans="3:4" x14ac:dyDescent="0.35">
      <c r="C548" s="11">
        <v>45058</v>
      </c>
      <c r="D548">
        <v>74.17</v>
      </c>
    </row>
    <row r="549" spans="3:4" x14ac:dyDescent="0.35">
      <c r="C549" s="11">
        <v>45061</v>
      </c>
      <c r="D549">
        <v>75.23</v>
      </c>
    </row>
    <row r="550" spans="3:4" x14ac:dyDescent="0.35">
      <c r="C550" s="11">
        <v>45062</v>
      </c>
      <c r="D550">
        <v>74.91</v>
      </c>
    </row>
    <row r="551" spans="3:4" x14ac:dyDescent="0.35">
      <c r="C551" s="11">
        <v>45063</v>
      </c>
      <c r="D551">
        <v>76.959999999999994</v>
      </c>
    </row>
    <row r="552" spans="3:4" x14ac:dyDescent="0.35">
      <c r="C552" s="11">
        <v>45064</v>
      </c>
      <c r="D552">
        <v>75.86</v>
      </c>
    </row>
    <row r="553" spans="3:4" x14ac:dyDescent="0.35">
      <c r="C553" s="11">
        <v>45065</v>
      </c>
      <c r="D553">
        <v>75.58</v>
      </c>
    </row>
    <row r="554" spans="3:4" x14ac:dyDescent="0.35">
      <c r="C554" s="11">
        <v>45068</v>
      </c>
      <c r="D554">
        <v>75.989999999999995</v>
      </c>
    </row>
    <row r="555" spans="3:4" x14ac:dyDescent="0.35">
      <c r="C555" s="11">
        <v>45069</v>
      </c>
      <c r="D555">
        <v>76.84</v>
      </c>
    </row>
    <row r="556" spans="3:4" x14ac:dyDescent="0.35">
      <c r="C556" s="11">
        <v>45070</v>
      </c>
      <c r="D556">
        <v>78.36</v>
      </c>
    </row>
    <row r="557" spans="3:4" x14ac:dyDescent="0.35">
      <c r="C557" s="11">
        <v>45071</v>
      </c>
      <c r="D557">
        <v>76.260000000000005</v>
      </c>
    </row>
    <row r="558" spans="3:4" x14ac:dyDescent="0.35">
      <c r="C558" s="11">
        <v>45072</v>
      </c>
      <c r="D558">
        <v>76.95</v>
      </c>
    </row>
    <row r="559" spans="3:4" x14ac:dyDescent="0.35">
      <c r="C559" s="11">
        <v>45075</v>
      </c>
      <c r="D559">
        <v>77.069999999999993</v>
      </c>
    </row>
    <row r="560" spans="3:4" x14ac:dyDescent="0.35">
      <c r="C560" s="11">
        <v>45076</v>
      </c>
      <c r="D560">
        <v>73.540000000000006</v>
      </c>
    </row>
    <row r="561" spans="3:4" x14ac:dyDescent="0.35">
      <c r="C561" s="11">
        <v>45077</v>
      </c>
      <c r="D561">
        <v>72.66</v>
      </c>
    </row>
    <row r="562" spans="3:4" x14ac:dyDescent="0.35">
      <c r="C562" s="11">
        <v>45078</v>
      </c>
      <c r="D562">
        <v>74.28</v>
      </c>
    </row>
    <row r="563" spans="3:4" x14ac:dyDescent="0.35">
      <c r="C563" s="11">
        <v>45079</v>
      </c>
      <c r="D563">
        <v>76.13</v>
      </c>
    </row>
    <row r="564" spans="3:4" x14ac:dyDescent="0.35">
      <c r="C564" s="11">
        <v>45082</v>
      </c>
      <c r="D564">
        <v>76.709999999999994</v>
      </c>
    </row>
    <row r="565" spans="3:4" x14ac:dyDescent="0.35">
      <c r="C565" s="11">
        <v>45083</v>
      </c>
      <c r="D565">
        <v>76.290000000000006</v>
      </c>
    </row>
    <row r="566" spans="3:4" x14ac:dyDescent="0.35">
      <c r="C566" s="11">
        <v>45084</v>
      </c>
      <c r="D566">
        <v>76.95</v>
      </c>
    </row>
    <row r="567" spans="3:4" x14ac:dyDescent="0.35">
      <c r="C567" s="11">
        <v>45085</v>
      </c>
      <c r="D567">
        <v>75.959999999999994</v>
      </c>
    </row>
    <row r="568" spans="3:4" x14ac:dyDescent="0.35">
      <c r="C568" s="11">
        <v>45086</v>
      </c>
      <c r="D568">
        <v>74.790000000000006</v>
      </c>
    </row>
    <row r="569" spans="3:4" x14ac:dyDescent="0.35">
      <c r="C569" s="11">
        <v>45089</v>
      </c>
      <c r="D569">
        <v>71.84</v>
      </c>
    </row>
    <row r="570" spans="3:4" x14ac:dyDescent="0.35">
      <c r="C570" s="11">
        <v>45090</v>
      </c>
      <c r="D570">
        <v>74.290000000000006</v>
      </c>
    </row>
    <row r="571" spans="3:4" x14ac:dyDescent="0.35">
      <c r="C571" s="11">
        <v>45091</v>
      </c>
      <c r="D571">
        <v>73.2</v>
      </c>
    </row>
    <row r="572" spans="3:4" x14ac:dyDescent="0.35">
      <c r="C572" s="11">
        <v>45092</v>
      </c>
      <c r="D572">
        <v>75.67</v>
      </c>
    </row>
    <row r="573" spans="3:4" x14ac:dyDescent="0.35">
      <c r="C573" s="11">
        <v>45093</v>
      </c>
      <c r="D573">
        <v>76.61</v>
      </c>
    </row>
    <row r="574" spans="3:4" x14ac:dyDescent="0.35">
      <c r="C574" s="11">
        <v>45096</v>
      </c>
      <c r="D574">
        <v>76.09</v>
      </c>
    </row>
    <row r="575" spans="3:4" x14ac:dyDescent="0.35">
      <c r="C575" s="11">
        <v>45097</v>
      </c>
      <c r="D575">
        <v>75.900000000000006</v>
      </c>
    </row>
    <row r="576" spans="3:4" x14ac:dyDescent="0.35">
      <c r="C576" s="11">
        <v>45098</v>
      </c>
      <c r="D576">
        <v>77.12</v>
      </c>
    </row>
    <row r="577" spans="3:4" x14ac:dyDescent="0.35">
      <c r="C577" s="11">
        <v>45099</v>
      </c>
      <c r="D577">
        <v>74.14</v>
      </c>
    </row>
    <row r="578" spans="3:4" x14ac:dyDescent="0.35">
      <c r="C578" s="11">
        <v>45100</v>
      </c>
      <c r="D578">
        <v>73.849999999999994</v>
      </c>
    </row>
    <row r="579" spans="3:4" x14ac:dyDescent="0.35">
      <c r="C579" s="11">
        <v>45103</v>
      </c>
      <c r="D579">
        <v>74.180000000000007</v>
      </c>
    </row>
    <row r="580" spans="3:4" x14ac:dyDescent="0.35">
      <c r="C580" s="11">
        <v>45104</v>
      </c>
      <c r="D580">
        <v>72.260000000000005</v>
      </c>
    </row>
    <row r="581" spans="3:4" x14ac:dyDescent="0.35">
      <c r="C581" s="11">
        <v>45105</v>
      </c>
      <c r="D581">
        <v>74.03</v>
      </c>
    </row>
    <row r="582" spans="3:4" x14ac:dyDescent="0.35">
      <c r="C582" s="11">
        <v>45106</v>
      </c>
      <c r="D582">
        <v>74.34</v>
      </c>
    </row>
    <row r="583" spans="3:4" x14ac:dyDescent="0.35">
      <c r="C583" s="11">
        <v>45107</v>
      </c>
      <c r="D583">
        <v>74.900000000000006</v>
      </c>
    </row>
    <row r="584" spans="3:4" x14ac:dyDescent="0.35">
      <c r="C584" s="11">
        <v>45110</v>
      </c>
      <c r="D584">
        <v>74.650000000000006</v>
      </c>
    </row>
    <row r="585" spans="3:4" x14ac:dyDescent="0.35">
      <c r="C585" s="11">
        <v>45111</v>
      </c>
      <c r="D585">
        <v>76.25</v>
      </c>
    </row>
    <row r="586" spans="3:4" x14ac:dyDescent="0.35">
      <c r="C586" s="11">
        <v>45112</v>
      </c>
      <c r="D586">
        <v>76.650000000000006</v>
      </c>
    </row>
    <row r="587" spans="3:4" x14ac:dyDescent="0.35">
      <c r="C587" s="11">
        <v>45113</v>
      </c>
      <c r="D587">
        <v>76.52</v>
      </c>
    </row>
    <row r="588" spans="3:4" x14ac:dyDescent="0.35">
      <c r="C588" s="11">
        <v>45114</v>
      </c>
      <c r="D588">
        <v>78.47</v>
      </c>
    </row>
    <row r="589" spans="3:4" x14ac:dyDescent="0.35">
      <c r="C589" s="11">
        <v>45117</v>
      </c>
      <c r="D589">
        <v>77.69</v>
      </c>
    </row>
    <row r="590" spans="3:4" x14ac:dyDescent="0.35">
      <c r="C590" s="11">
        <v>45118</v>
      </c>
      <c r="D590">
        <v>79.400000000000006</v>
      </c>
    </row>
    <row r="591" spans="3:4" x14ac:dyDescent="0.35">
      <c r="C591" s="11">
        <v>45119</v>
      </c>
      <c r="D591">
        <v>80.11</v>
      </c>
    </row>
    <row r="592" spans="3:4" x14ac:dyDescent="0.35">
      <c r="C592" s="11">
        <v>45120</v>
      </c>
      <c r="D592">
        <v>81.36</v>
      </c>
    </row>
    <row r="593" spans="3:4" x14ac:dyDescent="0.35">
      <c r="C593" s="11">
        <v>45121</v>
      </c>
      <c r="D593">
        <v>79.87</v>
      </c>
    </row>
    <row r="594" spans="3:4" x14ac:dyDescent="0.35">
      <c r="C594" s="11">
        <v>45124</v>
      </c>
      <c r="D594">
        <v>78.5</v>
      </c>
    </row>
    <row r="595" spans="3:4" x14ac:dyDescent="0.35">
      <c r="C595" s="11">
        <v>45125</v>
      </c>
      <c r="D595">
        <v>79.63</v>
      </c>
    </row>
    <row r="596" spans="3:4" x14ac:dyDescent="0.35">
      <c r="C596" s="11">
        <v>45126</v>
      </c>
      <c r="D596">
        <v>79.459999999999994</v>
      </c>
    </row>
    <row r="597" spans="3:4" x14ac:dyDescent="0.35">
      <c r="C597" s="11">
        <v>45127</v>
      </c>
      <c r="D597">
        <v>79.64</v>
      </c>
    </row>
    <row r="598" spans="3:4" x14ac:dyDescent="0.35">
      <c r="C598" s="11">
        <v>45128</v>
      </c>
      <c r="D598">
        <v>81.069999999999993</v>
      </c>
    </row>
    <row r="599" spans="3:4" x14ac:dyDescent="0.35">
      <c r="C599" s="11">
        <v>45131</v>
      </c>
      <c r="D599">
        <v>82.74</v>
      </c>
    </row>
    <row r="600" spans="3:4" x14ac:dyDescent="0.35">
      <c r="C600" s="11">
        <v>45132</v>
      </c>
      <c r="D600">
        <v>83.64</v>
      </c>
    </row>
    <row r="601" spans="3:4" x14ac:dyDescent="0.35">
      <c r="C601" s="11">
        <v>45133</v>
      </c>
      <c r="D601">
        <v>82.92</v>
      </c>
    </row>
    <row r="602" spans="3:4" x14ac:dyDescent="0.35">
      <c r="C602" s="11">
        <v>45134</v>
      </c>
      <c r="D602">
        <v>84.24</v>
      </c>
    </row>
    <row r="603" spans="3:4" x14ac:dyDescent="0.35">
      <c r="C603" s="11">
        <v>45135</v>
      </c>
      <c r="D603">
        <v>84.99</v>
      </c>
    </row>
    <row r="604" spans="3:4" x14ac:dyDescent="0.35">
      <c r="C604" s="11">
        <v>45138</v>
      </c>
      <c r="D604">
        <v>85.56</v>
      </c>
    </row>
    <row r="605" spans="3:4" x14ac:dyDescent="0.35">
      <c r="C605" s="11">
        <v>45139</v>
      </c>
      <c r="D605">
        <v>84.91</v>
      </c>
    </row>
    <row r="606" spans="3:4" x14ac:dyDescent="0.35">
      <c r="C606" s="11">
        <v>45140</v>
      </c>
      <c r="D606">
        <v>83.2</v>
      </c>
    </row>
    <row r="607" spans="3:4" x14ac:dyDescent="0.35">
      <c r="C607" s="11">
        <v>45141</v>
      </c>
      <c r="D607">
        <v>85.14</v>
      </c>
    </row>
    <row r="608" spans="3:4" x14ac:dyDescent="0.35">
      <c r="C608" s="11">
        <v>45142</v>
      </c>
      <c r="D608">
        <v>86.24</v>
      </c>
    </row>
    <row r="609" spans="3:4" x14ac:dyDescent="0.35">
      <c r="C609" s="11">
        <v>45145</v>
      </c>
      <c r="D609">
        <v>85.34</v>
      </c>
    </row>
    <row r="610" spans="3:4" x14ac:dyDescent="0.35">
      <c r="C610" s="11">
        <v>45146</v>
      </c>
      <c r="D610">
        <v>86.17</v>
      </c>
    </row>
    <row r="611" spans="3:4" x14ac:dyDescent="0.35">
      <c r="C611" s="11">
        <v>45147</v>
      </c>
      <c r="D611">
        <v>87.55</v>
      </c>
    </row>
    <row r="612" spans="3:4" x14ac:dyDescent="0.35">
      <c r="C612" s="11">
        <v>45148</v>
      </c>
      <c r="D612">
        <v>86.4</v>
      </c>
    </row>
    <row r="613" spans="3:4" x14ac:dyDescent="0.35">
      <c r="C613" s="11">
        <v>45149</v>
      </c>
      <c r="D613">
        <v>86.81</v>
      </c>
    </row>
    <row r="614" spans="3:4" x14ac:dyDescent="0.35">
      <c r="C614" s="11">
        <v>45152</v>
      </c>
      <c r="D614">
        <v>86.21</v>
      </c>
    </row>
    <row r="615" spans="3:4" x14ac:dyDescent="0.35">
      <c r="C615" s="11">
        <v>45153</v>
      </c>
      <c r="D615">
        <v>84.89</v>
      </c>
    </row>
    <row r="616" spans="3:4" x14ac:dyDescent="0.35">
      <c r="C616" s="11">
        <v>45154</v>
      </c>
      <c r="D616">
        <v>83.45</v>
      </c>
    </row>
    <row r="617" spans="3:4" x14ac:dyDescent="0.35">
      <c r="C617" s="11">
        <v>45155</v>
      </c>
      <c r="D617">
        <v>84.12</v>
      </c>
    </row>
    <row r="618" spans="3:4" x14ac:dyDescent="0.35">
      <c r="C618" s="11">
        <v>45156</v>
      </c>
      <c r="D618">
        <v>84.8</v>
      </c>
    </row>
    <row r="619" spans="3:4" x14ac:dyDescent="0.35">
      <c r="C619" s="11">
        <v>45159</v>
      </c>
      <c r="D619">
        <v>84.46</v>
      </c>
    </row>
    <row r="620" spans="3:4" x14ac:dyDescent="0.35">
      <c r="C620" s="11">
        <v>45160</v>
      </c>
      <c r="D620">
        <v>84.03</v>
      </c>
    </row>
    <row r="621" spans="3:4" x14ac:dyDescent="0.35">
      <c r="C621" s="11">
        <v>45161</v>
      </c>
      <c r="D621">
        <v>83.21</v>
      </c>
    </row>
    <row r="622" spans="3:4" x14ac:dyDescent="0.35">
      <c r="C622" s="11">
        <v>45162</v>
      </c>
      <c r="D622">
        <v>83.36</v>
      </c>
    </row>
    <row r="623" spans="3:4" x14ac:dyDescent="0.35">
      <c r="C623" s="11">
        <v>45163</v>
      </c>
      <c r="D623">
        <v>84.48</v>
      </c>
    </row>
    <row r="624" spans="3:4" x14ac:dyDescent="0.35">
      <c r="C624" s="11">
        <v>45166</v>
      </c>
      <c r="D624">
        <v>84.42</v>
      </c>
    </row>
    <row r="625" spans="3:4" x14ac:dyDescent="0.35">
      <c r="C625" s="11">
        <v>45167</v>
      </c>
      <c r="D625">
        <v>85.49</v>
      </c>
    </row>
    <row r="626" spans="3:4" x14ac:dyDescent="0.35">
      <c r="C626" s="11">
        <v>45168</v>
      </c>
      <c r="D626">
        <v>85.86</v>
      </c>
    </row>
    <row r="627" spans="3:4" x14ac:dyDescent="0.35">
      <c r="C627" s="11">
        <v>45169</v>
      </c>
      <c r="D627">
        <v>86.86</v>
      </c>
    </row>
    <row r="628" spans="3:4" x14ac:dyDescent="0.35">
      <c r="C628" s="11">
        <v>45170</v>
      </c>
      <c r="D628">
        <v>88.55</v>
      </c>
    </row>
    <row r="629" spans="3:4" x14ac:dyDescent="0.35">
      <c r="C629" s="11">
        <v>45173</v>
      </c>
      <c r="D629">
        <v>89</v>
      </c>
    </row>
    <row r="630" spans="3:4" x14ac:dyDescent="0.35">
      <c r="C630" s="11">
        <v>45174</v>
      </c>
      <c r="D630">
        <v>90.04</v>
      </c>
    </row>
    <row r="631" spans="3:4" x14ac:dyDescent="0.35">
      <c r="C631" s="11">
        <v>45175</v>
      </c>
      <c r="D631">
        <v>90.6</v>
      </c>
    </row>
    <row r="632" spans="3:4" x14ac:dyDescent="0.35">
      <c r="C632" s="11">
        <v>45176</v>
      </c>
      <c r="D632">
        <v>89.92</v>
      </c>
    </row>
    <row r="633" spans="3:4" x14ac:dyDescent="0.35">
      <c r="C633" s="11">
        <v>45177</v>
      </c>
      <c r="D633">
        <v>90.65</v>
      </c>
    </row>
    <row r="634" spans="3:4" x14ac:dyDescent="0.35">
      <c r="C634" s="11">
        <v>45180</v>
      </c>
      <c r="D634">
        <v>90.64</v>
      </c>
    </row>
    <row r="635" spans="3:4" x14ac:dyDescent="0.35">
      <c r="C635" s="11">
        <v>45181</v>
      </c>
      <c r="D635">
        <v>92.06</v>
      </c>
    </row>
    <row r="636" spans="3:4" x14ac:dyDescent="0.35">
      <c r="C636" s="11">
        <v>45182</v>
      </c>
      <c r="D636">
        <v>91.88</v>
      </c>
    </row>
    <row r="637" spans="3:4" x14ac:dyDescent="0.35">
      <c r="C637" s="11">
        <v>45183</v>
      </c>
      <c r="D637">
        <v>93.7</v>
      </c>
    </row>
    <row r="638" spans="3:4" x14ac:dyDescent="0.35">
      <c r="C638" s="11">
        <v>45184</v>
      </c>
      <c r="D638">
        <v>93.93</v>
      </c>
    </row>
    <row r="639" spans="3:4" x14ac:dyDescent="0.35">
      <c r="C639" s="11">
        <v>45187</v>
      </c>
      <c r="D639">
        <v>94.43</v>
      </c>
    </row>
    <row r="640" spans="3:4" x14ac:dyDescent="0.35">
      <c r="C640" s="11">
        <v>45188</v>
      </c>
      <c r="D640">
        <v>94.34</v>
      </c>
    </row>
    <row r="641" spans="3:4" x14ac:dyDescent="0.35">
      <c r="C641" s="11">
        <v>45189</v>
      </c>
      <c r="D641">
        <v>93.53</v>
      </c>
    </row>
    <row r="642" spans="3:4" x14ac:dyDescent="0.35">
      <c r="C642" s="11">
        <v>45190</v>
      </c>
      <c r="D642">
        <v>93.3</v>
      </c>
    </row>
    <row r="643" spans="3:4" x14ac:dyDescent="0.35">
      <c r="C643" s="11">
        <v>45191</v>
      </c>
      <c r="D643">
        <v>93.27</v>
      </c>
    </row>
    <row r="644" spans="3:4" x14ac:dyDescent="0.35">
      <c r="C644" s="11">
        <v>45194</v>
      </c>
      <c r="D644">
        <v>93.29</v>
      </c>
    </row>
    <row r="645" spans="3:4" x14ac:dyDescent="0.35">
      <c r="C645" s="11">
        <v>45195</v>
      </c>
      <c r="D645">
        <v>93.96</v>
      </c>
    </row>
    <row r="646" spans="3:4" x14ac:dyDescent="0.35">
      <c r="C646" s="11">
        <v>45196</v>
      </c>
      <c r="D646">
        <v>96.55</v>
      </c>
    </row>
    <row r="647" spans="3:4" x14ac:dyDescent="0.35">
      <c r="C647" s="11">
        <v>45197</v>
      </c>
      <c r="D647">
        <v>95.38</v>
      </c>
    </row>
    <row r="648" spans="3:4" x14ac:dyDescent="0.35">
      <c r="C648" s="11">
        <v>45198</v>
      </c>
      <c r="D648">
        <v>95.31</v>
      </c>
    </row>
    <row r="649" spans="3:4" x14ac:dyDescent="0.35">
      <c r="C649" s="11">
        <v>45201</v>
      </c>
      <c r="D649">
        <v>90.71</v>
      </c>
    </row>
    <row r="650" spans="3:4" x14ac:dyDescent="0.35">
      <c r="C650" s="11">
        <v>45202</v>
      </c>
      <c r="D650">
        <v>90.92</v>
      </c>
    </row>
    <row r="651" spans="3:4" x14ac:dyDescent="0.35">
      <c r="C651" s="11">
        <v>45203</v>
      </c>
      <c r="D651">
        <v>85.81</v>
      </c>
    </row>
    <row r="652" spans="3:4" x14ac:dyDescent="0.35">
      <c r="C652" s="11">
        <v>45204</v>
      </c>
      <c r="D652">
        <v>84.07</v>
      </c>
    </row>
    <row r="653" spans="3:4" x14ac:dyDescent="0.35">
      <c r="C653" s="11">
        <v>45205</v>
      </c>
      <c r="D653">
        <v>84.58</v>
      </c>
    </row>
    <row r="654" spans="3:4" x14ac:dyDescent="0.35">
      <c r="C654" s="11">
        <v>45208</v>
      </c>
      <c r="D654">
        <v>88.15</v>
      </c>
    </row>
    <row r="655" spans="3:4" x14ac:dyDescent="0.35">
      <c r="C655" s="11">
        <v>45209</v>
      </c>
      <c r="D655">
        <v>87.65</v>
      </c>
    </row>
    <row r="656" spans="3:4" x14ac:dyDescent="0.35">
      <c r="C656" s="11">
        <v>45210</v>
      </c>
      <c r="D656">
        <v>85.82</v>
      </c>
    </row>
    <row r="657" spans="3:4" x14ac:dyDescent="0.35">
      <c r="C657" s="11">
        <v>45211</v>
      </c>
      <c r="D657">
        <v>86</v>
      </c>
    </row>
    <row r="658" spans="3:4" x14ac:dyDescent="0.35">
      <c r="C658" s="11">
        <v>45212</v>
      </c>
      <c r="D658">
        <v>90.89</v>
      </c>
    </row>
    <row r="659" spans="3:4" x14ac:dyDescent="0.35">
      <c r="C659" s="11">
        <v>45215</v>
      </c>
      <c r="D659">
        <v>89.65</v>
      </c>
    </row>
    <row r="660" spans="3:4" x14ac:dyDescent="0.35">
      <c r="C660" s="11">
        <v>45216</v>
      </c>
      <c r="D660">
        <v>89.9</v>
      </c>
    </row>
    <row r="661" spans="3:4" x14ac:dyDescent="0.35">
      <c r="C661" s="11">
        <v>45217</v>
      </c>
      <c r="D661">
        <v>91.5</v>
      </c>
    </row>
    <row r="662" spans="3:4" x14ac:dyDescent="0.35">
      <c r="C662" s="11">
        <v>45218</v>
      </c>
      <c r="D662">
        <v>92.38</v>
      </c>
    </row>
    <row r="663" spans="3:4" x14ac:dyDescent="0.35">
      <c r="C663" s="11">
        <v>45219</v>
      </c>
      <c r="D663">
        <v>92.16</v>
      </c>
    </row>
    <row r="664" spans="3:4" x14ac:dyDescent="0.35">
      <c r="C664" s="11">
        <v>45222</v>
      </c>
      <c r="D664">
        <v>89.83</v>
      </c>
    </row>
    <row r="665" spans="3:4" x14ac:dyDescent="0.35">
      <c r="C665" s="11">
        <v>45223</v>
      </c>
      <c r="D665">
        <v>88.07</v>
      </c>
    </row>
    <row r="666" spans="3:4" x14ac:dyDescent="0.35">
      <c r="C666" s="11">
        <v>45224</v>
      </c>
      <c r="D666">
        <v>90.13</v>
      </c>
    </row>
    <row r="667" spans="3:4" x14ac:dyDescent="0.35">
      <c r="C667" s="11">
        <v>45225</v>
      </c>
      <c r="D667">
        <v>87.93</v>
      </c>
    </row>
    <row r="668" spans="3:4" x14ac:dyDescent="0.35">
      <c r="C668" s="11">
        <v>45226</v>
      </c>
      <c r="D668">
        <v>90.48</v>
      </c>
    </row>
    <row r="669" spans="3:4" x14ac:dyDescent="0.35">
      <c r="C669" s="11">
        <v>45229</v>
      </c>
      <c r="D669">
        <v>87.45</v>
      </c>
    </row>
    <row r="670" spans="3:4" x14ac:dyDescent="0.35">
      <c r="C670" s="11">
        <v>45230</v>
      </c>
      <c r="D670">
        <v>87.41</v>
      </c>
    </row>
    <row r="671" spans="3:4" x14ac:dyDescent="0.35">
      <c r="C671" s="11">
        <v>45231</v>
      </c>
      <c r="D671">
        <v>84.63</v>
      </c>
    </row>
    <row r="672" spans="3:4" x14ac:dyDescent="0.35">
      <c r="C672" s="11">
        <v>45232</v>
      </c>
      <c r="D672">
        <v>86.85</v>
      </c>
    </row>
    <row r="673" spans="3:4" x14ac:dyDescent="0.35">
      <c r="C673" s="11">
        <v>45233</v>
      </c>
      <c r="D673">
        <v>84.89</v>
      </c>
    </row>
    <row r="674" spans="3:4" x14ac:dyDescent="0.35">
      <c r="C674" s="11">
        <v>45236</v>
      </c>
      <c r="D674">
        <v>85.18</v>
      </c>
    </row>
    <row r="675" spans="3:4" x14ac:dyDescent="0.35">
      <c r="C675" s="11">
        <v>45237</v>
      </c>
      <c r="D675">
        <v>81.61</v>
      </c>
    </row>
    <row r="676" spans="3:4" x14ac:dyDescent="0.35">
      <c r="C676" s="11">
        <v>45238</v>
      </c>
      <c r="D676">
        <v>79.540000000000006</v>
      </c>
    </row>
    <row r="677" spans="3:4" x14ac:dyDescent="0.35">
      <c r="C677" s="11">
        <v>45239</v>
      </c>
      <c r="D677">
        <v>80.010000000000005</v>
      </c>
    </row>
    <row r="678" spans="3:4" x14ac:dyDescent="0.35">
      <c r="C678" s="11">
        <v>45240</v>
      </c>
      <c r="D678">
        <v>81.430000000000007</v>
      </c>
    </row>
    <row r="679" spans="3:4" x14ac:dyDescent="0.35">
      <c r="C679" s="11">
        <v>45243</v>
      </c>
      <c r="D679">
        <v>82.52</v>
      </c>
    </row>
    <row r="680" spans="3:4" x14ac:dyDescent="0.35">
      <c r="C680" s="11">
        <v>45244</v>
      </c>
      <c r="D680">
        <v>82.47</v>
      </c>
    </row>
    <row r="681" spans="3:4" x14ac:dyDescent="0.35">
      <c r="C681" s="11">
        <v>45245</v>
      </c>
      <c r="D681">
        <v>81.180000000000007</v>
      </c>
    </row>
    <row r="682" spans="3:4" x14ac:dyDescent="0.35">
      <c r="C682" s="11">
        <v>45246</v>
      </c>
      <c r="D682">
        <v>77.42</v>
      </c>
    </row>
    <row r="683" spans="3:4" x14ac:dyDescent="0.35">
      <c r="C683" s="11">
        <v>45247</v>
      </c>
      <c r="D683">
        <v>80.61</v>
      </c>
    </row>
    <row r="684" spans="3:4" x14ac:dyDescent="0.35">
      <c r="C684" s="11">
        <v>45250</v>
      </c>
      <c r="D684">
        <v>82.32</v>
      </c>
    </row>
    <row r="685" spans="3:4" x14ac:dyDescent="0.35">
      <c r="C685" s="11">
        <v>45251</v>
      </c>
      <c r="D685">
        <v>82.45</v>
      </c>
    </row>
    <row r="686" spans="3:4" x14ac:dyDescent="0.35">
      <c r="C686" s="11">
        <v>45252</v>
      </c>
      <c r="D686">
        <v>81.96</v>
      </c>
    </row>
    <row r="687" spans="3:4" x14ac:dyDescent="0.35">
      <c r="C687" s="11">
        <v>45253</v>
      </c>
      <c r="D687">
        <v>81.42</v>
      </c>
    </row>
    <row r="688" spans="3:4" x14ac:dyDescent="0.35">
      <c r="C688" s="11">
        <v>45254</v>
      </c>
      <c r="D688">
        <v>80.58</v>
      </c>
    </row>
    <row r="689" spans="3:4" x14ac:dyDescent="0.35">
      <c r="C689" s="11">
        <v>45257</v>
      </c>
      <c r="D689">
        <v>79.98</v>
      </c>
    </row>
    <row r="690" spans="3:4" x14ac:dyDescent="0.35">
      <c r="C690" s="11">
        <v>45258</v>
      </c>
      <c r="D690">
        <v>81.680000000000007</v>
      </c>
    </row>
    <row r="691" spans="3:4" x14ac:dyDescent="0.35">
      <c r="C691" s="11">
        <v>45259</v>
      </c>
      <c r="D691">
        <v>83.1</v>
      </c>
    </row>
    <row r="692" spans="3:4" x14ac:dyDescent="0.35">
      <c r="C692" s="11">
        <v>45260</v>
      </c>
      <c r="D692">
        <v>82.83</v>
      </c>
    </row>
    <row r="693" spans="3:4" x14ac:dyDescent="0.35">
      <c r="C693" s="11">
        <v>45261</v>
      </c>
      <c r="D693">
        <v>78.88</v>
      </c>
    </row>
    <row r="694" spans="3:4" x14ac:dyDescent="0.35">
      <c r="C694" s="11">
        <v>45264</v>
      </c>
      <c r="D694">
        <v>78.03</v>
      </c>
    </row>
    <row r="695" spans="3:4" x14ac:dyDescent="0.35">
      <c r="C695" s="11">
        <v>45265</v>
      </c>
      <c r="D695">
        <v>77.2</v>
      </c>
    </row>
    <row r="696" spans="3:4" x14ac:dyDescent="0.35">
      <c r="C696" s="11">
        <v>45266</v>
      </c>
      <c r="D696">
        <v>74.3</v>
      </c>
    </row>
    <row r="697" spans="3:4" x14ac:dyDescent="0.35">
      <c r="C697" s="11">
        <v>45267</v>
      </c>
      <c r="D697">
        <v>74.05</v>
      </c>
    </row>
    <row r="698" spans="3:4" x14ac:dyDescent="0.35">
      <c r="C698" s="11">
        <v>45268</v>
      </c>
      <c r="D698">
        <v>75.84</v>
      </c>
    </row>
    <row r="699" spans="3:4" x14ac:dyDescent="0.35">
      <c r="C699" s="11">
        <v>45271</v>
      </c>
      <c r="D699">
        <v>76.03</v>
      </c>
    </row>
    <row r="700" spans="3:4" x14ac:dyDescent="0.35">
      <c r="C700" s="11">
        <v>45272</v>
      </c>
      <c r="D700">
        <v>73.239999999999995</v>
      </c>
    </row>
    <row r="701" spans="3:4" x14ac:dyDescent="0.35">
      <c r="C701" s="11">
        <v>45273</v>
      </c>
      <c r="D701">
        <v>74.260000000000005</v>
      </c>
    </row>
    <row r="702" spans="3:4" x14ac:dyDescent="0.35">
      <c r="C702" s="11">
        <v>45274</v>
      </c>
      <c r="D702">
        <v>76.61</v>
      </c>
    </row>
    <row r="703" spans="3:4" x14ac:dyDescent="0.35">
      <c r="C703" s="11">
        <v>45275</v>
      </c>
      <c r="D703">
        <v>76.55</v>
      </c>
    </row>
    <row r="704" spans="3:4" x14ac:dyDescent="0.35">
      <c r="C704" s="11">
        <v>45278</v>
      </c>
      <c r="D704">
        <v>77.95</v>
      </c>
    </row>
    <row r="705" spans="3:4" x14ac:dyDescent="0.35">
      <c r="C705" s="11">
        <v>45279</v>
      </c>
      <c r="D705">
        <v>79.23</v>
      </c>
    </row>
    <row r="706" spans="3:4" x14ac:dyDescent="0.35">
      <c r="C706" s="11">
        <v>45280</v>
      </c>
      <c r="D706">
        <v>79.7</v>
      </c>
    </row>
    <row r="707" spans="3:4" x14ac:dyDescent="0.35">
      <c r="C707" s="11">
        <v>45281</v>
      </c>
      <c r="D707">
        <v>79.39</v>
      </c>
    </row>
    <row r="708" spans="3:4" x14ac:dyDescent="0.35">
      <c r="C708" s="11">
        <v>45282</v>
      </c>
      <c r="D708">
        <v>79.069999999999993</v>
      </c>
    </row>
    <row r="709" spans="3:4" x14ac:dyDescent="0.35">
      <c r="C709" s="11">
        <v>45286</v>
      </c>
      <c r="D709">
        <v>81.069999999999993</v>
      </c>
    </row>
    <row r="710" spans="3:4" x14ac:dyDescent="0.35">
      <c r="C710" s="11">
        <v>45287</v>
      </c>
      <c r="D710">
        <v>79.650000000000006</v>
      </c>
    </row>
    <row r="711" spans="3:4" x14ac:dyDescent="0.35">
      <c r="C711" s="11">
        <v>45288</v>
      </c>
      <c r="D711">
        <v>78.39</v>
      </c>
    </row>
    <row r="712" spans="3:4" x14ac:dyDescent="0.35">
      <c r="C712" s="11">
        <v>45289</v>
      </c>
      <c r="D712">
        <v>77.040000000000006</v>
      </c>
    </row>
    <row r="713" spans="3:4" x14ac:dyDescent="0.35">
      <c r="C713" s="11">
        <v>45293</v>
      </c>
      <c r="D713">
        <v>75.89</v>
      </c>
    </row>
    <row r="714" spans="3:4" x14ac:dyDescent="0.35">
      <c r="C714" s="11">
        <v>45294</v>
      </c>
      <c r="D714">
        <v>78.25</v>
      </c>
    </row>
    <row r="715" spans="3:4" x14ac:dyDescent="0.35">
      <c r="C715" s="11">
        <v>45295</v>
      </c>
      <c r="D715">
        <v>77.59</v>
      </c>
    </row>
    <row r="716" spans="3:4" x14ac:dyDescent="0.35">
      <c r="C716" s="11">
        <v>45296</v>
      </c>
      <c r="D716">
        <v>78.760000000000005</v>
      </c>
    </row>
    <row r="717" spans="3:4" x14ac:dyDescent="0.35">
      <c r="C717" s="11">
        <v>45299</v>
      </c>
      <c r="D717">
        <v>76.12</v>
      </c>
    </row>
    <row r="718" spans="3:4" x14ac:dyDescent="0.35">
      <c r="C718" s="11">
        <v>45300</v>
      </c>
      <c r="D718">
        <v>77.59</v>
      </c>
    </row>
    <row r="719" spans="3:4" x14ac:dyDescent="0.35">
      <c r="C719" s="11">
        <v>45301</v>
      </c>
      <c r="D719">
        <v>76.8</v>
      </c>
    </row>
    <row r="720" spans="3:4" x14ac:dyDescent="0.35">
      <c r="C720" s="11">
        <v>45302</v>
      </c>
      <c r="D720">
        <v>77.41</v>
      </c>
    </row>
    <row r="721" spans="3:4" x14ac:dyDescent="0.35">
      <c r="C721" s="11">
        <v>45303</v>
      </c>
      <c r="D721">
        <v>78.290000000000006</v>
      </c>
    </row>
    <row r="722" spans="3:4" x14ac:dyDescent="0.35">
      <c r="C722" s="11">
        <v>45306</v>
      </c>
      <c r="D722">
        <v>78.150000000000006</v>
      </c>
    </row>
    <row r="723" spans="3:4" x14ac:dyDescent="0.35">
      <c r="C723" s="11">
        <v>45307</v>
      </c>
      <c r="D723">
        <v>78.290000000000006</v>
      </c>
    </row>
    <row r="724" spans="3:4" x14ac:dyDescent="0.35">
      <c r="C724" s="11">
        <v>45308</v>
      </c>
      <c r="D724">
        <v>77.88</v>
      </c>
    </row>
    <row r="725" spans="3:4" x14ac:dyDescent="0.35">
      <c r="C725" s="11">
        <v>45309</v>
      </c>
      <c r="D725">
        <v>79.099999999999994</v>
      </c>
    </row>
    <row r="726" spans="3:4" x14ac:dyDescent="0.35">
      <c r="C726" s="11">
        <v>45310</v>
      </c>
      <c r="D726">
        <v>78.56</v>
      </c>
    </row>
    <row r="727" spans="3:4" x14ac:dyDescent="0.35">
      <c r="C727" s="11">
        <v>45313</v>
      </c>
      <c r="D727">
        <v>80.06</v>
      </c>
    </row>
    <row r="728" spans="3:4" x14ac:dyDescent="0.35">
      <c r="C728" s="11">
        <v>45314</v>
      </c>
      <c r="D728">
        <v>79.55</v>
      </c>
    </row>
    <row r="729" spans="3:4" x14ac:dyDescent="0.35">
      <c r="C729" s="11">
        <v>45315</v>
      </c>
      <c r="D729">
        <v>80.040000000000006</v>
      </c>
    </row>
    <row r="730" spans="3:4" x14ac:dyDescent="0.35">
      <c r="C730" s="11">
        <v>45316</v>
      </c>
      <c r="D730">
        <v>82.43</v>
      </c>
    </row>
    <row r="731" spans="3:4" x14ac:dyDescent="0.35">
      <c r="C731" s="11">
        <v>45317</v>
      </c>
      <c r="D731">
        <v>83.55</v>
      </c>
    </row>
    <row r="732" spans="3:4" x14ac:dyDescent="0.35">
      <c r="C732" s="11">
        <v>45320</v>
      </c>
      <c r="D732">
        <v>82.4</v>
      </c>
    </row>
    <row r="733" spans="3:4" x14ac:dyDescent="0.35">
      <c r="C733" s="11">
        <v>45321</v>
      </c>
      <c r="D733">
        <v>82.87</v>
      </c>
    </row>
    <row r="734" spans="3:4" x14ac:dyDescent="0.35">
      <c r="C734" s="11">
        <v>45322</v>
      </c>
      <c r="D734">
        <v>81.709999999999994</v>
      </c>
    </row>
    <row r="735" spans="3:4" x14ac:dyDescent="0.35">
      <c r="C735" s="11">
        <v>45323</v>
      </c>
      <c r="D735">
        <v>78.7</v>
      </c>
    </row>
    <row r="736" spans="3:4" x14ac:dyDescent="0.35">
      <c r="C736" s="11">
        <v>45324</v>
      </c>
      <c r="D736">
        <v>77.33</v>
      </c>
    </row>
    <row r="737" spans="3:4" x14ac:dyDescent="0.35">
      <c r="C737" s="11">
        <v>45327</v>
      </c>
      <c r="D737">
        <v>77.989999999999995</v>
      </c>
    </row>
    <row r="738" spans="3:4" x14ac:dyDescent="0.35">
      <c r="C738" s="11">
        <v>45328</v>
      </c>
      <c r="D738">
        <v>78.59</v>
      </c>
    </row>
    <row r="739" spans="3:4" x14ac:dyDescent="0.35">
      <c r="C739" s="11">
        <v>45329</v>
      </c>
      <c r="D739">
        <v>79.209999999999994</v>
      </c>
    </row>
    <row r="740" spans="3:4" x14ac:dyDescent="0.35">
      <c r="C740" s="11">
        <v>45330</v>
      </c>
      <c r="D740">
        <v>81.63</v>
      </c>
    </row>
    <row r="741" spans="3:4" x14ac:dyDescent="0.35">
      <c r="C741" s="11">
        <v>45331</v>
      </c>
      <c r="D741">
        <v>82.19</v>
      </c>
    </row>
    <row r="742" spans="3:4" x14ac:dyDescent="0.35">
      <c r="C742" s="11">
        <v>45334</v>
      </c>
      <c r="D742">
        <v>82</v>
      </c>
    </row>
    <row r="743" spans="3:4" x14ac:dyDescent="0.35">
      <c r="C743" s="11">
        <v>45335</v>
      </c>
      <c r="D743">
        <v>82.77</v>
      </c>
    </row>
    <row r="744" spans="3:4" x14ac:dyDescent="0.35">
      <c r="C744" s="11">
        <v>45336</v>
      </c>
      <c r="D744">
        <v>81.599999999999994</v>
      </c>
    </row>
    <row r="745" spans="3:4" x14ac:dyDescent="0.35">
      <c r="C745" s="11">
        <v>45337</v>
      </c>
      <c r="D745">
        <v>82.86</v>
      </c>
    </row>
    <row r="746" spans="3:4" x14ac:dyDescent="0.35">
      <c r="C746" s="11">
        <v>45338</v>
      </c>
      <c r="D746">
        <v>83.47</v>
      </c>
    </row>
    <row r="747" spans="3:4" x14ac:dyDescent="0.35">
      <c r="C747" s="11">
        <v>45341</v>
      </c>
      <c r="D747">
        <v>83.56</v>
      </c>
    </row>
    <row r="748" spans="3:4" x14ac:dyDescent="0.35">
      <c r="C748" s="11">
        <v>45342</v>
      </c>
      <c r="D748">
        <v>82.34</v>
      </c>
    </row>
    <row r="749" spans="3:4" x14ac:dyDescent="0.35">
      <c r="C749" s="11">
        <v>45343</v>
      </c>
      <c r="D749">
        <v>83.03</v>
      </c>
    </row>
    <row r="750" spans="3:4" x14ac:dyDescent="0.35">
      <c r="C750" s="11">
        <v>45344</v>
      </c>
      <c r="D750">
        <v>83.67</v>
      </c>
    </row>
    <row r="751" spans="3:4" x14ac:dyDescent="0.35">
      <c r="C751" s="11">
        <v>45345</v>
      </c>
      <c r="D751">
        <v>81.62</v>
      </c>
    </row>
    <row r="752" spans="3:4" x14ac:dyDescent="0.35">
      <c r="C752" s="11">
        <v>45348</v>
      </c>
      <c r="D752">
        <v>82.53</v>
      </c>
    </row>
    <row r="753" spans="3:4" x14ac:dyDescent="0.35">
      <c r="C753" s="11">
        <v>45349</v>
      </c>
      <c r="D753">
        <v>83.65</v>
      </c>
    </row>
    <row r="754" spans="3:4" x14ac:dyDescent="0.35">
      <c r="C754" s="11">
        <v>45350</v>
      </c>
      <c r="D754">
        <v>83.68</v>
      </c>
    </row>
    <row r="755" spans="3:4" x14ac:dyDescent="0.35">
      <c r="C755" s="11">
        <v>45351</v>
      </c>
      <c r="D755">
        <v>83.62</v>
      </c>
    </row>
    <row r="756" spans="3:4" x14ac:dyDescent="0.35">
      <c r="C756" s="11">
        <v>45352</v>
      </c>
      <c r="D756">
        <v>83.55</v>
      </c>
    </row>
    <row r="757" spans="3:4" x14ac:dyDescent="0.35">
      <c r="C757" s="11">
        <v>45355</v>
      </c>
      <c r="D757">
        <v>82.8</v>
      </c>
    </row>
    <row r="758" spans="3:4" x14ac:dyDescent="0.35">
      <c r="C758" s="11">
        <v>45356</v>
      </c>
      <c r="D758">
        <v>82.04</v>
      </c>
    </row>
    <row r="759" spans="3:4" x14ac:dyDescent="0.35">
      <c r="C759" s="11">
        <v>45357</v>
      </c>
      <c r="D759">
        <v>82.96</v>
      </c>
    </row>
    <row r="760" spans="3:4" x14ac:dyDescent="0.35">
      <c r="C760" s="11">
        <v>45358</v>
      </c>
      <c r="D760">
        <v>82.96</v>
      </c>
    </row>
    <row r="761" spans="3:4" x14ac:dyDescent="0.35">
      <c r="C761" s="11">
        <v>45359</v>
      </c>
      <c r="D761">
        <v>82.08</v>
      </c>
    </row>
    <row r="762" spans="3:4" x14ac:dyDescent="0.35">
      <c r="C762" s="11">
        <v>45362</v>
      </c>
      <c r="D762">
        <v>82.21</v>
      </c>
    </row>
    <row r="763" spans="3:4" x14ac:dyDescent="0.35">
      <c r="C763" s="11">
        <v>45363</v>
      </c>
      <c r="D763">
        <v>81.92</v>
      </c>
    </row>
    <row r="764" spans="3:4" x14ac:dyDescent="0.35">
      <c r="C764" s="11">
        <v>45364</v>
      </c>
      <c r="D764">
        <v>84.03</v>
      </c>
    </row>
    <row r="765" spans="3:4" x14ac:dyDescent="0.35">
      <c r="C765" s="11">
        <v>45365</v>
      </c>
      <c r="D765">
        <v>85.42</v>
      </c>
    </row>
    <row r="766" spans="3:4" x14ac:dyDescent="0.35">
      <c r="C766" s="11">
        <v>45366</v>
      </c>
      <c r="D766">
        <v>85.34</v>
      </c>
    </row>
    <row r="767" spans="3:4" x14ac:dyDescent="0.35">
      <c r="C767" s="11">
        <v>45369</v>
      </c>
      <c r="D767">
        <v>86.89</v>
      </c>
    </row>
    <row r="768" spans="3:4" x14ac:dyDescent="0.35">
      <c r="C768" s="11">
        <v>45370</v>
      </c>
      <c r="D768">
        <v>87.38</v>
      </c>
    </row>
    <row r="769" spans="3:4" x14ac:dyDescent="0.35">
      <c r="C769" s="11">
        <v>45371</v>
      </c>
      <c r="D769">
        <v>87.24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4.5" x14ac:dyDescent="0.35"/>
  <cols>
    <col min="1" max="1" width="44.54296875" bestFit="1" customWidth="1"/>
    <col min="2" max="2" width="26" bestFit="1" customWidth="1"/>
    <col min="3" max="3" width="33.54296875" bestFit="1" customWidth="1"/>
  </cols>
  <sheetData>
    <row r="1" spans="1:3" x14ac:dyDescent="0.35">
      <c r="A1" s="1" t="s">
        <v>1692</v>
      </c>
      <c r="B1" s="1" t="s">
        <v>1693</v>
      </c>
      <c r="C1" s="1" t="s">
        <v>1694</v>
      </c>
    </row>
    <row r="2" spans="1:3" x14ac:dyDescent="0.35">
      <c r="A2" s="12" t="s">
        <v>9</v>
      </c>
      <c r="B2" s="12" t="s">
        <v>1950</v>
      </c>
      <c r="C2" s="12" t="s">
        <v>1951</v>
      </c>
    </row>
    <row r="3" spans="1:3" x14ac:dyDescent="0.35">
      <c r="B3" s="12" t="s">
        <v>1952</v>
      </c>
      <c r="C3" s="12"/>
    </row>
    <row r="4" spans="1:3" x14ac:dyDescent="0.35">
      <c r="A4" s="12" t="s">
        <v>17</v>
      </c>
      <c r="B4" s="12" t="s">
        <v>1953</v>
      </c>
      <c r="C4" s="12" t="s">
        <v>1954</v>
      </c>
    </row>
    <row r="5" spans="1:3" x14ac:dyDescent="0.35">
      <c r="B5" s="12" t="s">
        <v>1952</v>
      </c>
      <c r="C5" s="12"/>
    </row>
    <row r="6" spans="1:3" x14ac:dyDescent="0.35">
      <c r="A6" s="12" t="s">
        <v>1967</v>
      </c>
      <c r="B6" s="12" t="s">
        <v>2004</v>
      </c>
      <c r="C6" s="12" t="s">
        <v>2005</v>
      </c>
    </row>
    <row r="7" spans="1:3" x14ac:dyDescent="0.35">
      <c r="A7" s="12" t="s">
        <v>10</v>
      </c>
      <c r="B7" s="12" t="s">
        <v>1998</v>
      </c>
      <c r="C7" s="12" t="s">
        <v>1999</v>
      </c>
    </row>
    <row r="8" spans="1:3" x14ac:dyDescent="0.35">
      <c r="B8" s="12" t="s">
        <v>1955</v>
      </c>
      <c r="C8" s="12"/>
    </row>
    <row r="9" spans="1:3" x14ac:dyDescent="0.35">
      <c r="A9" s="12" t="s">
        <v>11</v>
      </c>
      <c r="B9" s="12" t="s">
        <v>2006</v>
      </c>
      <c r="C9" s="12" t="s">
        <v>2007</v>
      </c>
    </row>
    <row r="10" spans="1:3" x14ac:dyDescent="0.35">
      <c r="B10" s="12" t="s">
        <v>1952</v>
      </c>
      <c r="C10" s="12"/>
    </row>
    <row r="11" spans="1:3" x14ac:dyDescent="0.35">
      <c r="A11" s="12" t="s">
        <v>12</v>
      </c>
      <c r="B11" s="12" t="s">
        <v>1956</v>
      </c>
      <c r="C11" s="12" t="s">
        <v>142</v>
      </c>
    </row>
    <row r="12" spans="1:3" x14ac:dyDescent="0.35">
      <c r="B12" s="12" t="s">
        <v>1957</v>
      </c>
      <c r="C12" s="12"/>
    </row>
    <row r="13" spans="1:3" x14ac:dyDescent="0.35">
      <c r="A13" s="12" t="s">
        <v>13</v>
      </c>
      <c r="B13" s="12" t="s">
        <v>2008</v>
      </c>
      <c r="C13" s="12" t="s">
        <v>2009</v>
      </c>
    </row>
    <row r="14" spans="1:3" x14ac:dyDescent="0.35">
      <c r="B14" s="12" t="s">
        <v>1952</v>
      </c>
      <c r="C14" s="12"/>
    </row>
    <row r="15" spans="1:3" x14ac:dyDescent="0.35">
      <c r="A15" s="12" t="s">
        <v>14</v>
      </c>
      <c r="B15" s="12" t="s">
        <v>2000</v>
      </c>
      <c r="C15" s="12" t="s">
        <v>2001</v>
      </c>
    </row>
    <row r="16" spans="1:3" x14ac:dyDescent="0.35">
      <c r="B16" s="12" t="s">
        <v>1952</v>
      </c>
      <c r="C16" s="12"/>
    </row>
    <row r="17" spans="1:3" x14ac:dyDescent="0.35">
      <c r="A17" s="12" t="s">
        <v>15</v>
      </c>
      <c r="B17" s="12" t="s">
        <v>2002</v>
      </c>
      <c r="C17" s="12" t="s">
        <v>2003</v>
      </c>
    </row>
    <row r="18" spans="1:3" x14ac:dyDescent="0.35">
      <c r="B18" s="12" t="s">
        <v>1958</v>
      </c>
      <c r="C18" s="12"/>
    </row>
    <row r="19" spans="1:3" x14ac:dyDescent="0.35">
      <c r="A19" s="12" t="s">
        <v>16</v>
      </c>
      <c r="B19" s="12" t="s">
        <v>2010</v>
      </c>
      <c r="C19" s="12" t="s">
        <v>2011</v>
      </c>
    </row>
    <row r="20" spans="1:3" x14ac:dyDescent="0.35">
      <c r="B20" s="12" t="s">
        <v>1959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tabSelected="1" workbookViewId="0">
      <selection activeCell="D13" sqref="D13"/>
    </sheetView>
  </sheetViews>
  <sheetFormatPr defaultRowHeight="14.5" x14ac:dyDescent="0.35"/>
  <cols>
    <col min="1" max="1" width="42.453125" bestFit="1" customWidth="1"/>
    <col min="2" max="2" width="23.7265625" style="5" bestFit="1" customWidth="1"/>
    <col min="3" max="3" width="31.26953125" bestFit="1" customWidth="1"/>
    <col min="4" max="4" width="14.81640625" bestFit="1" customWidth="1"/>
  </cols>
  <sheetData>
    <row r="1" spans="1:4" x14ac:dyDescent="0.3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3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SUMIFS(Overall_data!AR:AR,Overall_data!F:F,Credit_Limit_data!A2)</f>
        <v>11300000</v>
      </c>
    </row>
    <row r="3" spans="1:4" x14ac:dyDescent="0.3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SUMIFS(Overall_data!AR:AR,Overall_data!F:F,Credit_Limit_data!A3)</f>
        <v>3540000</v>
      </c>
    </row>
    <row r="4" spans="1:4" x14ac:dyDescent="0.35">
      <c r="A4" s="14" t="str">
        <f>_xlfn.VALUETOTEXT(Credit_Limit!A6)</f>
        <v>CIMB Islamic Bank Berhad</v>
      </c>
      <c r="B4" s="5" t="s">
        <v>1987</v>
      </c>
      <c r="C4" s="15">
        <f>IF(Overall!F6&lt;&gt;"",VALUE(Credit_Limit!B6),"")</f>
        <v>91240000</v>
      </c>
      <c r="D4" s="15">
        <f ca="1">SUMIFS(Overall_data!AR:AR,Overall_data!F:F,Credit_Limit_data!A4)</f>
        <v>2000000</v>
      </c>
    </row>
    <row r="5" spans="1:4" x14ac:dyDescent="0.3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SUMIFS(Overall_data!AR:AR,Overall_data!F:F,Credit_Limit_data!A5)</f>
        <v>7500000</v>
      </c>
    </row>
    <row r="6" spans="1:4" x14ac:dyDescent="0.3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SUMIFS(Overall_data!AR:AR,Overall_data!F:F,Credit_Limit_data!A6)</f>
        <v>10730000</v>
      </c>
    </row>
    <row r="7" spans="1:4" x14ac:dyDescent="0.3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SUMIFS(Overall_data!AR:AR,Overall_data!F:F,Credit_Limit_data!A7)</f>
        <v>1500000</v>
      </c>
    </row>
    <row r="8" spans="1:4" x14ac:dyDescent="0.3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SUMIFS(Overall_data!AR:AR,Overall_data!F:F,Credit_Limit_data!A8)</f>
        <v>12650000</v>
      </c>
    </row>
    <row r="9" spans="1:4" x14ac:dyDescent="0.3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SUMIFS(Overall_data!AR:AR,Overall_data!F:F,Credit_Limit_data!A9)</f>
        <v>9000000</v>
      </c>
    </row>
    <row r="10" spans="1:4" x14ac:dyDescent="0.3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SUMIFS(Overall_data!AR:AR,Overall_data!F:F,Credit_Limit_data!A10)</f>
        <v>14440000</v>
      </c>
    </row>
    <row r="11" spans="1:4" x14ac:dyDescent="0.3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2024-03-21T05:59:44Z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